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6/"/>
    </mc:Choice>
  </mc:AlternateContent>
  <xr:revisionPtr revIDLastSave="7904" documentId="8_{99113468-9FEC-4F9A-9F14-34E16A961993}" xr6:coauthVersionLast="47" xr6:coauthVersionMax="47" xr10:uidLastSave="{F8DEC6A8-A723-4955-8792-18B4CABB746B}"/>
  <workbookProtection workbookAlgorithmName="SHA-512" workbookHashValue="0MexedpcXBVDj8ZZkiHwTZYp+l/0s0viLTQlNKv2VD6DyIPIWMkYELArqYztYs8qIhS+XsRCj2uFm9TYNWuQPA==" workbookSaltValue="b7y5xUCn7vlHeEBkF0tf8w==" workbookSpinCount="100000" lockStructure="1"/>
  <bookViews>
    <workbookView xWindow="-120" yWindow="-120" windowWidth="24240" windowHeight="1302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M131" i="2" l="1"/>
  <c r="BM132" i="2"/>
  <c r="BM133" i="2"/>
  <c r="O106" i="2" l="1"/>
  <c r="P106" i="2"/>
  <c r="Q106" i="2"/>
  <c r="R106" i="2"/>
  <c r="S106" i="2"/>
  <c r="O107" i="2"/>
  <c r="P107" i="2"/>
  <c r="Q107" i="2"/>
  <c r="R107" i="2"/>
  <c r="S107" i="2"/>
  <c r="O108" i="2"/>
  <c r="P108" i="2"/>
  <c r="Q108" i="2"/>
  <c r="R108" i="2"/>
  <c r="S108" i="2"/>
  <c r="Q67" i="1"/>
  <c r="R67" i="1"/>
  <c r="S67" i="1"/>
  <c r="T67" i="1"/>
  <c r="Q68" i="1"/>
  <c r="R68" i="1"/>
  <c r="S68" i="1"/>
  <c r="T68" i="1"/>
  <c r="Q69" i="1"/>
  <c r="R69" i="1"/>
  <c r="S69" i="1"/>
  <c r="T69" i="1"/>
  <c r="R91" i="2" l="1"/>
  <c r="R92" i="2"/>
  <c r="R93" i="2"/>
  <c r="BQ82" i="2"/>
  <c r="BP82" i="2"/>
  <c r="BO82" i="2"/>
  <c r="T37" i="1"/>
  <c r="U37" i="1"/>
  <c r="W37" i="1"/>
  <c r="X37" i="1"/>
  <c r="Y37" i="1"/>
  <c r="Z37" i="1"/>
  <c r="AA37" i="1"/>
  <c r="T38" i="1"/>
  <c r="U38" i="1"/>
  <c r="W38" i="1"/>
  <c r="X38" i="1"/>
  <c r="Y38" i="1"/>
  <c r="Z38" i="1"/>
  <c r="AA38" i="1"/>
  <c r="T39" i="1"/>
  <c r="U39" i="1"/>
  <c r="W39" i="1"/>
  <c r="X39" i="1"/>
  <c r="Y39" i="1"/>
  <c r="Z39" i="1"/>
  <c r="AA39" i="1"/>
  <c r="Q60" i="2"/>
  <c r="Q61" i="2"/>
  <c r="Q62" i="2"/>
  <c r="T27" i="1"/>
  <c r="T28" i="1"/>
  <c r="T29" i="1"/>
  <c r="P27" i="1"/>
  <c r="R27" i="1"/>
  <c r="S27" i="1"/>
  <c r="P28" i="1"/>
  <c r="R28" i="1"/>
  <c r="S28" i="1"/>
  <c r="P29" i="1"/>
  <c r="R29" i="1"/>
  <c r="S29" i="1"/>
  <c r="AJ46" i="2"/>
  <c r="AI46" i="2"/>
  <c r="AJ45" i="2"/>
  <c r="AI45" i="2"/>
  <c r="AJ44" i="2"/>
  <c r="AI44" i="2"/>
  <c r="K15" i="1"/>
  <c r="L15" i="1"/>
  <c r="M15" i="1"/>
  <c r="N15" i="1"/>
  <c r="O15" i="1"/>
  <c r="P15" i="1"/>
  <c r="Q15" i="1"/>
  <c r="R15" i="1"/>
  <c r="S15" i="1"/>
  <c r="K16" i="1"/>
  <c r="L16" i="1"/>
  <c r="M16" i="1"/>
  <c r="N16" i="1"/>
  <c r="O16" i="1"/>
  <c r="P16" i="1"/>
  <c r="Q16" i="1"/>
  <c r="R16" i="1"/>
  <c r="S16" i="1"/>
  <c r="K17" i="1"/>
  <c r="L17" i="1"/>
  <c r="M17" i="1"/>
  <c r="N17" i="1"/>
  <c r="O17" i="1"/>
  <c r="P17" i="1"/>
  <c r="Q17" i="1"/>
  <c r="R17" i="1"/>
  <c r="S17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H15" i="1"/>
  <c r="G15" i="1"/>
  <c r="F15" i="1"/>
  <c r="E15" i="1"/>
  <c r="D15" i="1"/>
  <c r="C15" i="1"/>
  <c r="BL131" i="2"/>
  <c r="BL132" i="2"/>
  <c r="BL133" i="2"/>
  <c r="K60" i="2"/>
  <c r="K61" i="2"/>
  <c r="K62" i="2"/>
  <c r="S37" i="1"/>
  <c r="S38" i="1"/>
  <c r="S39" i="1"/>
  <c r="C54" i="1" l="1"/>
  <c r="D54" i="1"/>
  <c r="E54" i="1"/>
  <c r="F54" i="1"/>
  <c r="G54" i="1"/>
  <c r="H54" i="1"/>
  <c r="I54" i="1"/>
  <c r="K54" i="1"/>
  <c r="L54" i="1"/>
  <c r="M54" i="1"/>
  <c r="N54" i="1"/>
  <c r="P54" i="1"/>
  <c r="Q54" i="1"/>
  <c r="R54" i="1"/>
  <c r="C55" i="1"/>
  <c r="D55" i="1"/>
  <c r="E55" i="1"/>
  <c r="F55" i="1"/>
  <c r="G55" i="1"/>
  <c r="H55" i="1"/>
  <c r="I55" i="1"/>
  <c r="K55" i="1"/>
  <c r="L55" i="1"/>
  <c r="M55" i="1"/>
  <c r="N55" i="1"/>
  <c r="P55" i="1"/>
  <c r="Q55" i="1"/>
  <c r="R55" i="1"/>
  <c r="C56" i="1"/>
  <c r="D56" i="1"/>
  <c r="E56" i="1"/>
  <c r="F56" i="1"/>
  <c r="G56" i="1"/>
  <c r="H56" i="1"/>
  <c r="I56" i="1"/>
  <c r="K56" i="1"/>
  <c r="L56" i="1"/>
  <c r="M56" i="1"/>
  <c r="N56" i="1"/>
  <c r="P56" i="1"/>
  <c r="Q56" i="1"/>
  <c r="R56" i="1"/>
  <c r="D75" i="1" l="1"/>
  <c r="E75" i="1"/>
  <c r="F75" i="1"/>
  <c r="G75" i="1"/>
  <c r="H75" i="1"/>
  <c r="D76" i="1"/>
  <c r="E76" i="1"/>
  <c r="F76" i="1"/>
  <c r="G76" i="1"/>
  <c r="H76" i="1"/>
  <c r="D77" i="1"/>
  <c r="E77" i="1"/>
  <c r="F77" i="1"/>
  <c r="G77" i="1"/>
  <c r="H77" i="1"/>
  <c r="G67" i="1"/>
  <c r="H67" i="1"/>
  <c r="I67" i="1"/>
  <c r="G68" i="1"/>
  <c r="H68" i="1"/>
  <c r="I68" i="1"/>
  <c r="G69" i="1"/>
  <c r="H69" i="1"/>
  <c r="I69" i="1"/>
  <c r="N37" i="1"/>
  <c r="N38" i="1"/>
  <c r="N39" i="1"/>
  <c r="H37" i="1"/>
  <c r="I37" i="1"/>
  <c r="H38" i="1"/>
  <c r="I38" i="1"/>
  <c r="H39" i="1"/>
  <c r="I39" i="1"/>
  <c r="N27" i="1"/>
  <c r="N28" i="1"/>
  <c r="N29" i="1"/>
  <c r="H27" i="1"/>
  <c r="H28" i="1"/>
  <c r="H29" i="1"/>
  <c r="E131" i="2"/>
  <c r="F131" i="2"/>
  <c r="H131" i="2"/>
  <c r="I131" i="2"/>
  <c r="K131" i="2"/>
  <c r="AP131" i="2"/>
  <c r="AQ131" i="2"/>
  <c r="AR131" i="2"/>
  <c r="AS131" i="2"/>
  <c r="AT131" i="2"/>
  <c r="AU131" i="2"/>
  <c r="BE131" i="2"/>
  <c r="BI131" i="2"/>
  <c r="E132" i="2"/>
  <c r="F132" i="2"/>
  <c r="H132" i="2"/>
  <c r="I132" i="2"/>
  <c r="K132" i="2"/>
  <c r="AP132" i="2"/>
  <c r="AQ132" i="2"/>
  <c r="AR132" i="2"/>
  <c r="AS132" i="2"/>
  <c r="AT132" i="2"/>
  <c r="AU132" i="2"/>
  <c r="BE132" i="2"/>
  <c r="BI132" i="2"/>
  <c r="E133" i="2"/>
  <c r="F133" i="2"/>
  <c r="H133" i="2"/>
  <c r="I133" i="2"/>
  <c r="K133" i="2"/>
  <c r="AP133" i="2"/>
  <c r="AQ133" i="2"/>
  <c r="AR133" i="2"/>
  <c r="AS133" i="2"/>
  <c r="AT133" i="2"/>
  <c r="AU133" i="2"/>
  <c r="BE133" i="2"/>
  <c r="BI133" i="2"/>
  <c r="C106" i="2"/>
  <c r="C107" i="2"/>
  <c r="C108" i="2"/>
  <c r="C91" i="2"/>
  <c r="C92" i="2"/>
  <c r="C93" i="2"/>
  <c r="C80" i="2"/>
  <c r="R80" i="2"/>
  <c r="S80" i="2"/>
  <c r="T80" i="2"/>
  <c r="U80" i="2"/>
  <c r="C81" i="2"/>
  <c r="R81" i="2"/>
  <c r="S81" i="2"/>
  <c r="T81" i="2"/>
  <c r="U81" i="2"/>
  <c r="C82" i="2"/>
  <c r="R82" i="2"/>
  <c r="S82" i="2"/>
  <c r="T82" i="2"/>
  <c r="U82" i="2"/>
  <c r="C60" i="2"/>
  <c r="D60" i="2"/>
  <c r="E60" i="2"/>
  <c r="F60" i="2"/>
  <c r="G60" i="2"/>
  <c r="H60" i="2"/>
  <c r="I60" i="2"/>
  <c r="J60" i="2"/>
  <c r="C61" i="2"/>
  <c r="D61" i="2"/>
  <c r="E61" i="2"/>
  <c r="F61" i="2"/>
  <c r="G61" i="2"/>
  <c r="H61" i="2"/>
  <c r="I61" i="2"/>
  <c r="J61" i="2"/>
  <c r="C62" i="2"/>
  <c r="D62" i="2"/>
  <c r="E62" i="2"/>
  <c r="F62" i="2"/>
  <c r="G62" i="2"/>
  <c r="H62" i="2"/>
  <c r="I62" i="2"/>
  <c r="J62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C44" i="2"/>
  <c r="C45" i="2"/>
  <c r="C46" i="2"/>
  <c r="C131" i="2" l="1"/>
  <c r="C132" i="2"/>
  <c r="C133" i="2"/>
  <c r="M67" i="1" l="1"/>
  <c r="M68" i="1"/>
  <c r="M69" i="1"/>
  <c r="C75" i="1" l="1"/>
  <c r="C76" i="1"/>
  <c r="C77" i="1"/>
  <c r="J67" i="1"/>
  <c r="K67" i="1"/>
  <c r="L67" i="1"/>
  <c r="J68" i="1"/>
  <c r="K68" i="1"/>
  <c r="L68" i="1"/>
  <c r="J69" i="1"/>
  <c r="K69" i="1"/>
  <c r="L69" i="1"/>
  <c r="J37" i="1"/>
  <c r="J38" i="1"/>
  <c r="J39" i="1"/>
  <c r="O27" i="1"/>
  <c r="O28" i="1"/>
  <c r="O29" i="1"/>
  <c r="M27" i="1"/>
  <c r="M28" i="1"/>
  <c r="M29" i="1"/>
  <c r="J27" i="1"/>
  <c r="J28" i="1"/>
  <c r="J29" i="1"/>
  <c r="G27" i="1"/>
  <c r="G28" i="1"/>
  <c r="G29" i="1"/>
  <c r="D131" i="2" l="1"/>
  <c r="D132" i="2"/>
  <c r="D133" i="2"/>
  <c r="L27" i="1" l="1"/>
  <c r="L28" i="1"/>
  <c r="L29" i="1"/>
  <c r="M37" i="1"/>
  <c r="O37" i="1"/>
  <c r="M38" i="1"/>
  <c r="O38" i="1"/>
  <c r="M39" i="1"/>
  <c r="O39" i="1"/>
  <c r="C67" i="1" l="1"/>
  <c r="D67" i="1"/>
  <c r="C68" i="1"/>
  <c r="D68" i="1"/>
  <c r="C69" i="1"/>
  <c r="D69" i="1"/>
  <c r="C45" i="1"/>
  <c r="H45" i="1"/>
  <c r="C46" i="1"/>
  <c r="H46" i="1"/>
  <c r="C47" i="1"/>
  <c r="H47" i="1"/>
  <c r="C37" i="1"/>
  <c r="D37" i="1"/>
  <c r="E37" i="1"/>
  <c r="F37" i="1"/>
  <c r="K37" i="1"/>
  <c r="L37" i="1"/>
  <c r="C38" i="1"/>
  <c r="D38" i="1"/>
  <c r="E38" i="1"/>
  <c r="F38" i="1"/>
  <c r="K38" i="1"/>
  <c r="L38" i="1"/>
  <c r="C39" i="1"/>
  <c r="D39" i="1"/>
  <c r="E39" i="1"/>
  <c r="F39" i="1"/>
  <c r="K39" i="1"/>
  <c r="L39" i="1"/>
  <c r="C27" i="1"/>
  <c r="D27" i="1"/>
  <c r="E27" i="1"/>
  <c r="F27" i="1"/>
  <c r="I27" i="1"/>
  <c r="C28" i="1"/>
  <c r="D28" i="1"/>
  <c r="E28" i="1"/>
  <c r="F28" i="1"/>
  <c r="I28" i="1"/>
  <c r="C29" i="1"/>
  <c r="D29" i="1"/>
  <c r="E29" i="1"/>
  <c r="F29" i="1"/>
  <c r="I29" i="1"/>
</calcChain>
</file>

<file path=xl/sharedStrings.xml><?xml version="1.0" encoding="utf-8"?>
<sst xmlns="http://schemas.openxmlformats.org/spreadsheetml/2006/main" count="1461" uniqueCount="315">
  <si>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</si>
  <si>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</si>
  <si>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</si>
  <si>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</si>
  <si>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</si>
  <si>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</si>
  <si>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</si>
  <si>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</si>
  <si>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</si>
  <si>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</si>
  <si>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</si>
  <si>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</si>
  <si>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</si>
  <si>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</si>
  <si>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</si>
  <si>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</si>
  <si>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</si>
  <si>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</si>
  <si>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</si>
  <si>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</si>
  <si>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</si>
  <si>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</si>
  <si>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</si>
  <si>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</si>
  <si>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</si>
  <si>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</si>
  <si>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</si>
  <si>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</si>
  <si>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</si>
  <si>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</si>
  <si>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</si>
  <si>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</si>
  <si>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</si>
  <si>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</si>
  <si>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</si>
  <si>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</si>
  <si>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</si>
  <si>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</si>
  <si>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</si>
  <si>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</si>
  <si>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</si>
  <si>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</si>
  <si>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</si>
  <si>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</si>
  <si>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</si>
  <si>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</si>
  <si>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</si>
  <si>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</si>
  <si>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</si>
  <si>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</si>
  <si>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</si>
  <si>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</si>
  <si>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</si>
  <si>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</si>
  <si>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</si>
  <si>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</si>
  <si>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</si>
  <si>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</si>
  <si>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</si>
  <si>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</si>
  <si>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</si>
  <si>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</si>
  <si>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</si>
  <si>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</si>
  <si>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</si>
  <si>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</si>
  <si>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</si>
  <si>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</si>
  <si>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</si>
  <si>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</si>
  <si>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</si>
  <si>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</si>
  <si>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</si>
  <si>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</si>
  <si>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</si>
  <si>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</si>
  <si>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</si>
  <si>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</si>
  <si>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</si>
  <si>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</si>
  <si>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</si>
  <si>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</si>
  <si>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</si>
  <si>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</si>
  <si>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</si>
  <si>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</si>
  <si>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</si>
  <si>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</si>
  <si>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</si>
  <si>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</si>
  <si>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</si>
  <si>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</si>
  <si>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</si>
  <si>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</si>
  <si>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</si>
  <si>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</si>
  <si>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</si>
  <si>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</si>
  <si>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</si>
  <si>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</si>
  <si>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</si>
  <si>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</si>
  <si>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</si>
  <si>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</si>
  <si>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</si>
  <si>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</si>
  <si>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</si>
  <si>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</si>
  <si>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</si>
  <si>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</si>
  <si>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</si>
  <si>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</si>
  <si>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</si>
  <si>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</si>
  <si>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</si>
  <si>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</si>
  <si>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</si>
  <si>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</si>
  <si>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</si>
  <si>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</si>
  <si>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</si>
  <si>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</si>
  <si>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</si>
  <si>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Carbadox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</si>
  <si>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Dimetridazol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</si>
  <si>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Olachindox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</si>
  <si>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Virginiamycin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</si>
  <si>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Tylosin fosfát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</si>
  <si>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Zink - bacitracin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</si>
  <si>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Nifursol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</si>
  <si>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</si>
  <si>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</si>
  <si>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</si>
  <si>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</si>
  <si>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</si>
  <si>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</si>
  <si>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</si>
  <si>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</si>
  <si>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</si>
  <si>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</si>
  <si>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</si>
  <si>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</si>
  <si>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</si>
  <si>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</si>
  <si>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</si>
  <si>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</si>
  <si>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</si>
  <si>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</si>
  <si>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</si>
  <si>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</si>
  <si>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</si>
  <si>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</si>
  <si>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</si>
  <si>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</si>
  <si>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</si>
  <si>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</si>
  <si>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</si>
  <si>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</si>
  <si>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</si>
  <si>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</si>
  <si>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</si>
  <si>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</si>
  <si>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</si>
  <si>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</si>
  <si>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</si>
  <si>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</si>
  <si>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</si>
  <si>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</si>
  <si>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</si>
  <si>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</si>
  <si>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</si>
  <si>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</si>
  <si>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</si>
  <si>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</si>
  <si>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</si>
  <si>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</si>
  <si>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</si>
  <si>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</si>
  <si>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</si>
  <si>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</si>
  <si>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</si>
  <si>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</si>
  <si>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</si>
  <si>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</si>
  <si>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</si>
  <si>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</si>
  <si>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</si>
  <si>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</si>
  <si>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MON87403</t>
  </si>
  <si>
    <t>K VCO-01981-5</t>
  </si>
  <si>
    <r>
      <t xml:space="preserve">Fluoridy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</si>
  <si>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benzoová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</si>
  <si>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</si>
  <si>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VG - bavlna</t>
  </si>
  <si>
    <t>VG - brambory</t>
  </si>
  <si>
    <t xml:space="preserve">VG - řepka </t>
  </si>
  <si>
    <t>Ř DP073496</t>
  </si>
  <si>
    <r>
      <t xml:space="preserve">Hydroxyanalog methioninu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</si>
  <si>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hydroxyanalogu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</si>
  <si>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Dekochinát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</si>
  <si>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Hlavová/červen 2026</t>
  </si>
  <si>
    <t>Zpracovala: Ing. Zora Hlavová /červen 2026</t>
  </si>
  <si>
    <t>Doplňková krmná směs pro výkrm prasat</t>
  </si>
  <si>
    <t>Kompletní krmná směs pro výkrm prasat - dokrm (A 3)</t>
  </si>
  <si>
    <t>Kompletní krmná směs pro selata po odstavu (ČOS 2)</t>
  </si>
  <si>
    <t>Doplňková krmná směs pro odchov prasat</t>
  </si>
  <si>
    <t>Minerální krmivo pro prasata</t>
  </si>
  <si>
    <t>Kompletní krmná směs pro předvýkrm prasat - do 35 ž.h. (A 1)</t>
  </si>
  <si>
    <t>Kompletní krmná směs pro výkrm prasat (A 2)</t>
  </si>
  <si>
    <t>&lt;3</t>
  </si>
  <si>
    <t>Kompletní krmná směs pro odchov prasat</t>
  </si>
  <si>
    <t>Kompletní krmná směs pro chov prasat</t>
  </si>
  <si>
    <t>&lt;0,1000</t>
  </si>
  <si>
    <t>&lt;0,2000</t>
  </si>
  <si>
    <t>&lt;0,02000</t>
  </si>
  <si>
    <t>&lt;1,500</t>
  </si>
  <si>
    <t>&lt;0,009000</t>
  </si>
  <si>
    <t>&lt;0,01500</t>
  </si>
  <si>
    <t>&lt;0,05000</t>
  </si>
  <si>
    <t>&lt;20,00</t>
  </si>
  <si>
    <r>
      <t xml:space="preserve">Amoxicilin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</si>
  <si>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Chlortetracyklin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</si>
  <si>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Tiamulin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</si>
  <si>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užitkové nosnice</t>
  </si>
  <si>
    <t>Kompletní krmná směs pro výkrm kuřat nad 14 dnů stáří</t>
  </si>
  <si>
    <t>Kompletní krmná směs pro výkrm kuřat do 14. dne stáří</t>
  </si>
  <si>
    <t>SE - CaMV</t>
  </si>
  <si>
    <t>K-DP-004114-3</t>
  </si>
  <si>
    <t>K-MON810</t>
  </si>
  <si>
    <t>K-MON87411</t>
  </si>
  <si>
    <t>K-MON87427</t>
  </si>
  <si>
    <t>Ř-GT73</t>
  </si>
  <si>
    <t>S-BPS-CV127-9</t>
  </si>
  <si>
    <t>S-DP 305423</t>
  </si>
  <si>
    <t>S-DP 356043</t>
  </si>
  <si>
    <t>S-MON87701</t>
  </si>
  <si>
    <t>S-MON87705</t>
  </si>
  <si>
    <t>S-MON87708</t>
  </si>
  <si>
    <t>S-MON87751</t>
  </si>
  <si>
    <t>S-MON87769</t>
  </si>
  <si>
    <t>S-MON89788</t>
  </si>
  <si>
    <t>S-GMB151</t>
  </si>
  <si>
    <t>Kompletní krmná směs pro výkrm kuřat v období ochranné lhůty - dokrm</t>
  </si>
  <si>
    <t>nedetekován</t>
  </si>
  <si>
    <t>detekován</t>
  </si>
  <si>
    <t>Kompletní krmná směs pro kachny</t>
  </si>
  <si>
    <t>Doplňková krmná směs pro dojnice</t>
  </si>
  <si>
    <t>Doplňková mléčná krmná směs pro odchov telat</t>
  </si>
  <si>
    <t>&lt;0,5000</t>
  </si>
  <si>
    <t>Minerální krmivo pro skot</t>
  </si>
  <si>
    <t>Doplňková krmná směs pro telata</t>
  </si>
  <si>
    <t>&lt;1,000</t>
  </si>
  <si>
    <t>&lt;2,500</t>
  </si>
  <si>
    <t>&lt;5,000</t>
  </si>
  <si>
    <t>&lt;50,00</t>
  </si>
  <si>
    <t>&lt;5,00</t>
  </si>
  <si>
    <t>&lt;80,00</t>
  </si>
  <si>
    <t>nenalezeny</t>
  </si>
  <si>
    <t>Doplňková krmná směs pro chov skotu</t>
  </si>
  <si>
    <t>&lt;0,001000</t>
  </si>
  <si>
    <t>&lt;0,020</t>
  </si>
  <si>
    <r>
      <t xml:space="preserve">Ivermectin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</si>
  <si>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výkrm králíků</t>
  </si>
  <si>
    <t>Minerální krmivo pro koně</t>
  </si>
  <si>
    <r>
      <t xml:space="preserve">Selen organický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</si>
  <si>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Doplňková krmná směs pro ryby</t>
  </si>
  <si>
    <t>Kompletní krmná směs pro výkrm králíků v období ochranné lhůty - dokrm</t>
  </si>
  <si>
    <t>Škůdci</t>
  </si>
  <si>
    <t>Zakázané materiály</t>
  </si>
  <si>
    <t>Kompletní krmná směs pro psy</t>
  </si>
  <si>
    <t>vyhovuje</t>
  </si>
  <si>
    <t>bez škůdců</t>
  </si>
  <si>
    <t>nezjištěna</t>
  </si>
  <si>
    <t>Doplňková krmná směs pro psy</t>
  </si>
  <si>
    <r>
      <t xml:space="preserve">Taurin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</si>
  <si>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Premix pro prasata</t>
  </si>
  <si>
    <t>Premix pro skot</t>
  </si>
  <si>
    <t>Premix pro drůbež</t>
  </si>
  <si>
    <r>
      <t xml:space="preserve">Salinomycin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</si>
  <si>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KLINOPTILOLIT SEDIMENTÁRNÍHO PŮVODU</t>
  </si>
  <si>
    <t>ŽELEZO</t>
  </si>
  <si>
    <t>Výrobky z průmyslové výroby cukrovinek</t>
  </si>
  <si>
    <r>
      <t xml:space="preserve">Tuk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</si>
  <si>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Tuk po hydrolýze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</si>
  <si>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Škrob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</si>
  <si>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Mikroskopie nález</t>
  </si>
  <si>
    <t>Botanická čistota</t>
  </si>
  <si>
    <t>Nečistoty</t>
  </si>
  <si>
    <t>Jiné druhy kult.plod</t>
  </si>
  <si>
    <t>Nečistoty škodlivé</t>
  </si>
  <si>
    <t>Neč.škodl.-Ambrosia</t>
  </si>
  <si>
    <t>Námel</t>
  </si>
  <si>
    <t>S-FG72</t>
  </si>
  <si>
    <t>S-MON40-3-2</t>
  </si>
  <si>
    <t>Sójové expelery</t>
  </si>
  <si>
    <t>&lt;10,00</t>
  </si>
  <si>
    <t>Kukuřice</t>
  </si>
  <si>
    <t>&lt;50,0</t>
  </si>
  <si>
    <t>Pšenice</t>
  </si>
  <si>
    <t>&lt;0,005</t>
  </si>
  <si>
    <t>Oves</t>
  </si>
  <si>
    <t>Sójový extrahovaný šrot (moučka)</t>
  </si>
  <si>
    <t>&lt;0,03000</t>
  </si>
  <si>
    <t>&lt;0,3000</t>
  </si>
  <si>
    <t>Uhličitan vápenatý (vápenec)</t>
  </si>
  <si>
    <t>Lihovarské výpalky sušené</t>
  </si>
  <si>
    <t>Ječmen</t>
  </si>
  <si>
    <t>Dihydrogenfosforečnan vápenatý (monokalcium-fosfát) (tetrahydrogendiorthofosforečnan vápenatý)</t>
  </si>
  <si>
    <t>Oxid hořečnatý</t>
  </si>
  <si>
    <t>&lt;0,01000</t>
  </si>
  <si>
    <r>
      <t xml:space="preserve">Písek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</si>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</sst>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1" formatCode="0.0"/>
    <numFmt numFmtId="172" formatCode="0.000"/>
    <numFmt numFmtId="173" formatCode="#0.000000"/>
    <numFmt numFmtId="174" formatCode="0.0000"/>
    <numFmt numFmtId="175" formatCode="0.0%"/>
    <numFmt numFmtId="176" formatCode="0.00000"/>
  </numFmts>
  <fonts count="2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70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3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0" fontId="0" fillId="2" borderId="0" xfId="0" applyNumberFormat="1" applyFill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4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4" fontId="0" fillId="4" borderId="0" xfId="0" applyNumberFormat="1" applyFill="1" applyBorder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67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74" fontId="0" fillId="4" borderId="12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8" fontId="0" fillId="4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5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74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5" fontId="0" fillId="2" borderId="0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5" fontId="0" fillId="2" borderId="12" xfId="0" applyNumberFormat="1" applyFill="1" applyBorder="1" applyAlignment="1">
      <alignment horizontal="center" vertical="center"/>
    </xf>
    <xf numFmtId="166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1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174" fontId="1" fillId="4" borderId="7" xfId="0" applyNumberFormat="1" applyFont="1" applyFill="1" applyBorder="1" applyAlignment="1">
      <alignment horizontal="center"/>
    </xf>
    <xf numFmtId="174" fontId="1" fillId="4" borderId="0" xfId="0" applyNumberFormat="1" applyFont="1" applyFill="1" applyBorder="1" applyAlignment="1">
      <alignment horizontal="center"/>
    </xf>
    <xf numFmtId="174" fontId="1" fillId="4" borderId="12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75" fontId="0" fillId="2" borderId="4" xfId="1" applyNumberFormat="1" applyFont="1" applyFill="1" applyBorder="1" applyAlignment="1">
      <alignment horizontal="center" vertical="center"/>
    </xf>
    <xf numFmtId="175" fontId="0" fillId="2" borderId="8" xfId="1" applyNumberFormat="1" applyFont="1" applyFill="1" applyBorder="1" applyAlignment="1">
      <alignment horizontal="center" vertical="center"/>
    </xf>
    <xf numFmtId="175" fontId="0" fillId="2" borderId="9" xfId="1" applyNumberFormat="1" applyFont="1" applyFill="1" applyBorder="1" applyAlignment="1">
      <alignment horizontal="center" vertical="center"/>
    </xf>
    <xf numFmtId="175" fontId="0" fillId="2" borderId="11" xfId="1" applyNumberFormat="1" applyFont="1" applyFill="1" applyBorder="1" applyAlignment="1">
      <alignment horizontal="center" vertical="center"/>
    </xf>
    <xf numFmtId="175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168" fontId="1" fillId="4" borderId="7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6" fontId="1" fillId="4" borderId="0" xfId="0" applyNumberFormat="1" applyFont="1" applyFill="1" applyAlignment="1">
      <alignment horizontal="center"/>
    </xf>
    <xf numFmtId="168" fontId="1" fillId="4" borderId="0" xfId="0" applyNumberFormat="1" applyFont="1" applyFill="1" applyAlignment="1">
      <alignment horizontal="center"/>
    </xf>
    <xf numFmtId="169" fontId="1" fillId="4" borderId="0" xfId="0" applyNumberFormat="1" applyFont="1" applyFill="1" applyAlignment="1">
      <alignment horizontal="center"/>
    </xf>
    <xf numFmtId="167" fontId="1" fillId="4" borderId="0" xfId="0" applyNumberFormat="1" applyFont="1" applyFill="1" applyAlignment="1">
      <alignment horizontal="center"/>
    </xf>
    <xf numFmtId="165" fontId="1" fillId="4" borderId="0" xfId="0" applyNumberFormat="1" applyFont="1" applyFill="1" applyAlignment="1">
      <alignment horizontal="center"/>
    </xf>
    <xf numFmtId="169" fontId="0" fillId="0" borderId="0" xfId="0" applyNumberFormat="1" applyAlignment="1">
      <alignment horizontal="center"/>
    </xf>
    <xf numFmtId="172" fontId="1" fillId="4" borderId="0" xfId="0" applyNumberFormat="1" applyFont="1" applyFill="1" applyAlignment="1">
      <alignment horizontal="center"/>
    </xf>
    <xf numFmtId="49" fontId="0" fillId="5" borderId="0" xfId="0" applyNumberFormat="1" applyFill="1" applyAlignment="1">
      <alignment horizontal="left"/>
    </xf>
    <xf numFmtId="167" fontId="0" fillId="5" borderId="0" xfId="0" applyNumberFormat="1" applyFill="1" applyAlignment="1">
      <alignment horizontal="center"/>
    </xf>
    <xf numFmtId="171" fontId="0" fillId="4" borderId="7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49" fontId="0" fillId="5" borderId="0" xfId="0" applyNumberFormat="1" applyFill="1" applyBorder="1"/>
    <xf numFmtId="168" fontId="1" fillId="4" borderId="0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70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68" fontId="0" fillId="5" borderId="0" xfId="0" applyNumberFormat="1" applyFill="1" applyBorder="1" applyAlignment="1">
      <alignment horizontal="center"/>
    </xf>
    <xf numFmtId="171" fontId="0" fillId="0" borderId="0" xfId="0" applyNumberFormat="1"/>
    <xf numFmtId="2" fontId="0" fillId="2" borderId="0" xfId="0" applyNumberFormat="1" applyFill="1" applyAlignment="1">
      <alignment horizontal="center"/>
    </xf>
    <xf numFmtId="169" fontId="1" fillId="4" borderId="0" xfId="0" applyNumberFormat="1" applyFon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66" fontId="0" fillId="5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171" fontId="0" fillId="2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6" fontId="0" fillId="5" borderId="0" xfId="0" applyNumberFormat="1" applyFill="1" applyBorder="1" applyAlignment="1">
      <alignment horizontal="center"/>
    </xf>
    <xf numFmtId="170" fontId="0" fillId="2" borderId="0" xfId="0" applyNumberFormat="1" applyFill="1" applyAlignment="1">
      <alignment horizontal="center" vertical="center"/>
    </xf>
    <xf numFmtId="49" fontId="0" fillId="5" borderId="0" xfId="0" applyNumberFormat="1" applyFont="1" applyFill="1" applyBorder="1"/>
    <xf numFmtId="168" fontId="0" fillId="5" borderId="0" xfId="0" applyNumberForma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168" fontId="0" fillId="2" borderId="12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5</xdr:col>
      <xdr:colOff>806308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0"/>
  <sheetViews>
    <sheetView showGridLines="0" tabSelected="1" zoomScale="80" zoomScaleNormal="80" workbookViewId="0">
      <selection activeCell="F1" sqref="F1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34" width="15.7109375" customWidth="1"/>
  </cols>
  <sheetData>
    <row r="1" spans="1:29" ht="120" customHeight="1">
      <c r="B1" s="181" t="s">
        <v>200</v>
      </c>
      <c r="J1" s="148"/>
      <c r="K1" s="149"/>
      <c r="L1" s="149"/>
      <c r="M1" s="149"/>
      <c r="N1" s="149"/>
      <c r="O1" s="149"/>
      <c r="P1" s="149"/>
      <c r="Q1" s="148"/>
    </row>
    <row r="2" spans="1:29" s="11" customFormat="1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.75" thickBot="1"/>
    <row r="4" spans="1:29" s="3" customFormat="1" ht="60" customHeight="1">
      <c r="A4" s="41" t="s">
        <v>6</v>
      </c>
      <c r="B4" s="42" t="s">
        <v>3</v>
      </c>
      <c r="C4" s="43" t="s">
        <v>55</v>
      </c>
      <c r="D4" s="44" t="s">
        <v>56</v>
      </c>
      <c r="E4" s="43" t="s">
        <v>80</v>
      </c>
      <c r="F4" s="43" t="s">
        <v>57</v>
      </c>
      <c r="G4" s="43" t="s">
        <v>58</v>
      </c>
      <c r="H4" s="43" t="s">
        <v>192</v>
      </c>
      <c r="I4" s="43" t="s">
        <v>59</v>
      </c>
      <c r="J4" s="43" t="s">
        <v>60</v>
      </c>
      <c r="K4" s="43" t="s">
        <v>61</v>
      </c>
      <c r="L4" s="43" t="s">
        <v>37</v>
      </c>
      <c r="M4" s="43" t="s">
        <v>38</v>
      </c>
      <c r="N4" s="43" t="s">
        <v>40</v>
      </c>
      <c r="O4" s="43" t="s">
        <v>115</v>
      </c>
      <c r="P4" s="43" t="s">
        <v>77</v>
      </c>
      <c r="Q4" s="43" t="s">
        <v>50</v>
      </c>
      <c r="R4" s="43" t="s">
        <v>76</v>
      </c>
      <c r="S4" s="43" t="s">
        <v>172</v>
      </c>
      <c r="T4" s="43" t="s">
        <v>191</v>
      </c>
      <c r="U4" s="43" t="s">
        <v>51</v>
      </c>
      <c r="V4" s="43" t="s">
        <v>52</v>
      </c>
      <c r="W4" s="43" t="s">
        <v>53</v>
      </c>
      <c r="X4" s="43" t="s">
        <v>54</v>
      </c>
      <c r="Y4" s="43" t="s">
        <v>171</v>
      </c>
    </row>
    <row r="5" spans="1:29" s="2" customFormat="1">
      <c r="A5" s="182" t="s">
        <v>205</v>
      </c>
      <c r="B5" s="183">
        <v>26001402</v>
      </c>
      <c r="C5" s="35">
        <v>87.06</v>
      </c>
      <c r="D5" s="35">
        <v>16</v>
      </c>
      <c r="E5" s="37">
        <v>3.4889999999999999</v>
      </c>
      <c r="F5" s="37">
        <v>5.226</v>
      </c>
      <c r="G5" s="37">
        <v>4.3230000000000004</v>
      </c>
      <c r="H5" s="34"/>
      <c r="I5" s="37">
        <v>0.83199999999999996</v>
      </c>
      <c r="J5" s="53">
        <v>0.54949999999999999</v>
      </c>
      <c r="K5" s="37">
        <v>0.23799999999999999</v>
      </c>
      <c r="L5" s="35">
        <v>18.489999999999998</v>
      </c>
      <c r="M5" s="34">
        <v>121.5</v>
      </c>
      <c r="N5" s="35">
        <v>89.81</v>
      </c>
      <c r="O5" s="34">
        <v>316.89999999999998</v>
      </c>
      <c r="P5" s="35">
        <v>8.5180000000000007</v>
      </c>
      <c r="Q5" s="38">
        <v>11750</v>
      </c>
      <c r="R5" s="35"/>
      <c r="S5" s="35"/>
      <c r="T5" s="34"/>
      <c r="U5" s="34"/>
      <c r="V5" s="34"/>
      <c r="W5" s="34"/>
      <c r="X5" s="34"/>
      <c r="Y5" s="34"/>
      <c r="Z5" s="15"/>
      <c r="AA5" s="15"/>
    </row>
    <row r="6" spans="1:29" s="2" customFormat="1">
      <c r="A6" s="182" t="s">
        <v>202</v>
      </c>
      <c r="B6" s="183">
        <v>26002011</v>
      </c>
      <c r="C6" s="35">
        <v>92.78</v>
      </c>
      <c r="D6" s="35">
        <v>33.47</v>
      </c>
      <c r="E6" s="37">
        <v>2.36</v>
      </c>
      <c r="F6" s="37">
        <v>27.63</v>
      </c>
      <c r="G6" s="37">
        <v>3.83</v>
      </c>
      <c r="H6" s="34"/>
      <c r="I6" s="37">
        <v>7.516</v>
      </c>
      <c r="J6" s="53">
        <v>2.9329999999999998</v>
      </c>
      <c r="K6" s="37">
        <v>1.1060000000000001</v>
      </c>
      <c r="L6" s="35">
        <v>100.5</v>
      </c>
      <c r="M6" s="34">
        <v>685.9</v>
      </c>
      <c r="N6" s="35">
        <v>376.2</v>
      </c>
      <c r="O6" s="34">
        <v>1383</v>
      </c>
      <c r="P6" s="35">
        <v>49.1</v>
      </c>
      <c r="Q6" s="38">
        <v>37170</v>
      </c>
      <c r="R6" s="34"/>
      <c r="S6" s="34"/>
      <c r="T6" s="34"/>
      <c r="U6" s="34"/>
      <c r="V6" s="34"/>
      <c r="W6" s="34"/>
      <c r="X6" s="34"/>
      <c r="Y6" s="34"/>
      <c r="Z6" s="15"/>
      <c r="AA6" s="15"/>
    </row>
    <row r="7" spans="1:29" s="2" customFormat="1">
      <c r="A7" s="182" t="s">
        <v>207</v>
      </c>
      <c r="B7" s="183">
        <v>26001464</v>
      </c>
      <c r="C7" s="35">
        <v>86.59</v>
      </c>
      <c r="D7" s="35">
        <v>16.79</v>
      </c>
      <c r="E7" s="37">
        <v>2.5449999999999999</v>
      </c>
      <c r="F7" s="37">
        <v>3.9279999999999999</v>
      </c>
      <c r="G7" s="37">
        <v>3.7589999999999999</v>
      </c>
      <c r="H7" s="37">
        <v>3.43</v>
      </c>
      <c r="I7" s="37">
        <v>0.47199999999999998</v>
      </c>
      <c r="J7" s="53">
        <v>0.39839999999999998</v>
      </c>
      <c r="K7" s="37">
        <v>0.16200000000000001</v>
      </c>
      <c r="L7" s="35">
        <v>16.88</v>
      </c>
      <c r="M7" s="34">
        <v>110</v>
      </c>
      <c r="N7" s="35">
        <v>85.56</v>
      </c>
      <c r="O7" s="34">
        <v>225.1</v>
      </c>
      <c r="P7" s="35">
        <v>10.37</v>
      </c>
      <c r="Q7" s="38">
        <v>5916</v>
      </c>
      <c r="R7" s="35"/>
      <c r="S7" s="35"/>
      <c r="T7" s="34"/>
      <c r="U7" s="34"/>
      <c r="V7" s="34"/>
      <c r="W7" s="34"/>
      <c r="X7" s="34"/>
      <c r="Y7" s="34"/>
      <c r="Z7" s="15"/>
      <c r="AA7" s="15"/>
    </row>
    <row r="8" spans="1:29" s="2" customFormat="1">
      <c r="A8" s="182" t="s">
        <v>207</v>
      </c>
      <c r="B8" s="183">
        <v>26001464</v>
      </c>
      <c r="C8" s="35">
        <v>87.35</v>
      </c>
      <c r="D8" s="35">
        <v>17.95</v>
      </c>
      <c r="E8" s="37">
        <v>2.5779999999999998</v>
      </c>
      <c r="F8" s="37">
        <v>4.2759999999999998</v>
      </c>
      <c r="G8" s="37">
        <v>3.6459999999999999</v>
      </c>
      <c r="H8" s="37">
        <v>3.202</v>
      </c>
      <c r="I8" s="37">
        <v>0.53600000000000003</v>
      </c>
      <c r="J8" s="53">
        <v>0.37440000000000001</v>
      </c>
      <c r="K8" s="37">
        <v>0.21</v>
      </c>
      <c r="L8" s="35">
        <v>17.41</v>
      </c>
      <c r="M8" s="34">
        <v>119.5</v>
      </c>
      <c r="N8" s="35">
        <v>88.93</v>
      </c>
      <c r="O8" s="34">
        <v>250.2</v>
      </c>
      <c r="P8" s="35">
        <v>11.5</v>
      </c>
      <c r="Q8" s="38">
        <v>6287</v>
      </c>
      <c r="R8" s="35"/>
      <c r="S8" s="35"/>
      <c r="T8" s="34"/>
      <c r="U8" s="34"/>
      <c r="V8" s="34"/>
      <c r="W8" s="34"/>
      <c r="X8" s="34"/>
      <c r="Y8" s="34"/>
      <c r="Z8" s="15"/>
      <c r="AA8" s="15"/>
    </row>
    <row r="9" spans="1:29" s="2" customFormat="1">
      <c r="A9" s="182" t="s">
        <v>204</v>
      </c>
      <c r="B9" s="183">
        <v>26001893</v>
      </c>
      <c r="C9" s="35">
        <v>88.22</v>
      </c>
      <c r="D9" s="35">
        <v>18.41</v>
      </c>
      <c r="E9" s="37">
        <v>3.9489999999999998</v>
      </c>
      <c r="F9" s="37">
        <v>4.33</v>
      </c>
      <c r="G9" s="37">
        <v>3.4380000000000002</v>
      </c>
      <c r="H9" s="34"/>
      <c r="I9" s="37">
        <v>0.42199999999999999</v>
      </c>
      <c r="J9" s="53">
        <v>0.49020000000000002</v>
      </c>
      <c r="K9" s="37">
        <v>0.22</v>
      </c>
      <c r="L9" s="35">
        <v>156.19999999999999</v>
      </c>
      <c r="M9" s="34">
        <v>143.4</v>
      </c>
      <c r="N9" s="35">
        <v>122.1</v>
      </c>
      <c r="O9" s="34">
        <v>281.3</v>
      </c>
      <c r="P9" s="35">
        <v>12.78</v>
      </c>
      <c r="Q9" s="38">
        <v>12800</v>
      </c>
      <c r="R9" s="35">
        <v>75.23</v>
      </c>
      <c r="S9" s="35">
        <v>82.75</v>
      </c>
      <c r="T9" s="34"/>
      <c r="U9" s="34"/>
      <c r="V9" s="34"/>
      <c r="W9" s="34"/>
      <c r="X9" s="34"/>
      <c r="Y9" s="34"/>
      <c r="Z9" s="15"/>
      <c r="AA9" s="15"/>
    </row>
    <row r="10" spans="1:29" s="2" customFormat="1">
      <c r="A10" s="182" t="s">
        <v>204</v>
      </c>
      <c r="B10" s="183">
        <v>26001853</v>
      </c>
      <c r="C10" s="35">
        <v>88.33</v>
      </c>
      <c r="D10" s="35">
        <v>18.47</v>
      </c>
      <c r="E10" s="37">
        <v>7.1390000000000002</v>
      </c>
      <c r="F10" s="37">
        <v>4.6900000000000004</v>
      </c>
      <c r="G10" s="37">
        <v>2.99</v>
      </c>
      <c r="H10" s="34"/>
      <c r="I10" s="37"/>
      <c r="J10" s="53"/>
      <c r="K10" s="37"/>
      <c r="L10" s="35">
        <v>84.75</v>
      </c>
      <c r="M10" s="34">
        <v>144.6</v>
      </c>
      <c r="N10" s="35">
        <v>78.2</v>
      </c>
      <c r="O10" s="34"/>
      <c r="P10" s="35">
        <v>13.4</v>
      </c>
      <c r="Q10" s="38">
        <v>10720</v>
      </c>
      <c r="R10" s="35"/>
      <c r="S10" s="35"/>
      <c r="T10" s="38">
        <v>1158</v>
      </c>
      <c r="U10" s="34"/>
      <c r="V10" s="34"/>
      <c r="W10" s="34"/>
      <c r="X10" s="34"/>
      <c r="Y10" s="34"/>
      <c r="Z10" s="15"/>
      <c r="AA10" s="15"/>
    </row>
    <row r="11" spans="1:29" s="2" customFormat="1">
      <c r="A11" s="182" t="s">
        <v>203</v>
      </c>
      <c r="B11" s="183">
        <v>26001893</v>
      </c>
      <c r="C11" s="35">
        <v>88.21</v>
      </c>
      <c r="D11" s="35">
        <v>13.69</v>
      </c>
      <c r="E11" s="37">
        <v>3.1880000000000002</v>
      </c>
      <c r="F11" s="37">
        <v>4.2519999999999998</v>
      </c>
      <c r="G11" s="37">
        <v>4.2210000000000001</v>
      </c>
      <c r="H11" s="34"/>
      <c r="I11" s="37">
        <v>0.622</v>
      </c>
      <c r="J11" s="53">
        <v>0.43959999999999999</v>
      </c>
      <c r="K11" s="37">
        <v>0.14000000000000001</v>
      </c>
      <c r="L11" s="35">
        <v>14.81</v>
      </c>
      <c r="M11" s="34">
        <v>96.88</v>
      </c>
      <c r="N11" s="35">
        <v>65.56</v>
      </c>
      <c r="O11" s="34">
        <v>166.7</v>
      </c>
      <c r="P11" s="35">
        <v>9.875</v>
      </c>
      <c r="Q11" s="38">
        <v>3886</v>
      </c>
      <c r="R11" s="35">
        <v>56.08</v>
      </c>
      <c r="S11" s="35">
        <v>61.69</v>
      </c>
      <c r="T11" s="35"/>
      <c r="U11" s="35"/>
      <c r="V11" s="35"/>
      <c r="W11" s="35"/>
      <c r="X11" s="35"/>
      <c r="Y11" s="35"/>
      <c r="Z11" s="15"/>
      <c r="AA11" s="15"/>
    </row>
    <row r="12" spans="1:29" s="2" customFormat="1">
      <c r="A12" s="201" t="s">
        <v>203</v>
      </c>
      <c r="B12" s="183">
        <v>26001696</v>
      </c>
      <c r="C12" s="35">
        <v>88</v>
      </c>
      <c r="D12" s="35">
        <v>13.41</v>
      </c>
      <c r="E12" s="37">
        <v>2.452</v>
      </c>
      <c r="F12" s="37">
        <v>3.8849999999999998</v>
      </c>
      <c r="G12" s="37">
        <v>4.452</v>
      </c>
      <c r="H12" s="34"/>
      <c r="I12" s="37">
        <v>0.5544</v>
      </c>
      <c r="J12" s="202">
        <v>0.38979999999999998</v>
      </c>
      <c r="K12" s="37">
        <v>0.18720000000000001</v>
      </c>
      <c r="L12" s="35"/>
      <c r="M12" s="34"/>
      <c r="N12" s="35"/>
      <c r="O12" s="34"/>
      <c r="P12" s="35">
        <v>8.8510000000000009</v>
      </c>
      <c r="Q12" s="38"/>
      <c r="R12" s="35"/>
      <c r="S12" s="35"/>
      <c r="T12" s="38"/>
      <c r="U12" s="38"/>
      <c r="V12" s="38"/>
      <c r="W12" s="38"/>
      <c r="X12" s="38"/>
      <c r="Y12" s="38"/>
      <c r="Z12" s="15"/>
      <c r="AA12" s="15"/>
      <c r="AC12" s="15"/>
    </row>
    <row r="13" spans="1:29" s="2" customFormat="1">
      <c r="A13" s="182" t="s">
        <v>208</v>
      </c>
      <c r="B13" s="183">
        <v>26001339</v>
      </c>
      <c r="C13" s="35">
        <v>88.2</v>
      </c>
      <c r="D13" s="35">
        <v>16.34</v>
      </c>
      <c r="E13" s="37">
        <v>3.089</v>
      </c>
      <c r="F13" s="37">
        <v>4.3710000000000004</v>
      </c>
      <c r="G13" s="37">
        <v>4.0129999999999999</v>
      </c>
      <c r="H13" s="34"/>
      <c r="I13" s="37">
        <v>0.77300000000000002</v>
      </c>
      <c r="J13" s="53">
        <v>0.44109999999999999</v>
      </c>
      <c r="K13" s="37">
        <v>0.2</v>
      </c>
      <c r="L13" s="35">
        <v>15.86</v>
      </c>
      <c r="M13" s="34">
        <v>126.7</v>
      </c>
      <c r="N13" s="35">
        <v>56.62</v>
      </c>
      <c r="O13" s="34">
        <v>154.30000000000001</v>
      </c>
      <c r="P13" s="35">
        <v>11.98</v>
      </c>
      <c r="Q13" s="38">
        <v>5764</v>
      </c>
      <c r="R13" s="35"/>
      <c r="S13" s="35"/>
      <c r="T13" s="34"/>
      <c r="U13" s="34"/>
      <c r="V13" s="34"/>
      <c r="W13" s="34"/>
      <c r="X13" s="34"/>
      <c r="Y13" s="34"/>
      <c r="Z13" s="15"/>
      <c r="AA13" s="15"/>
    </row>
    <row r="14" spans="1:29" s="2" customFormat="1">
      <c r="A14" s="182" t="s">
        <v>206</v>
      </c>
      <c r="B14" s="183">
        <v>26001654</v>
      </c>
      <c r="C14" s="35">
        <v>99.22</v>
      </c>
      <c r="D14" s="37"/>
      <c r="E14" s="35"/>
      <c r="F14" s="34"/>
      <c r="G14" s="35"/>
      <c r="H14" s="34"/>
      <c r="I14" s="37">
        <v>21.02</v>
      </c>
      <c r="J14" s="53">
        <v>3.0859999999999999</v>
      </c>
      <c r="K14" s="37">
        <v>5.2519999999999998</v>
      </c>
      <c r="L14" s="35">
        <v>362</v>
      </c>
      <c r="M14" s="34">
        <v>2883</v>
      </c>
      <c r="N14" s="35">
        <v>3604</v>
      </c>
      <c r="O14" s="34">
        <v>6809</v>
      </c>
      <c r="P14" s="35"/>
      <c r="Q14" s="38">
        <v>216800</v>
      </c>
      <c r="R14" s="35">
        <v>5032</v>
      </c>
      <c r="S14" s="35">
        <v>5535</v>
      </c>
      <c r="T14" s="38"/>
      <c r="U14" s="37">
        <v>1.341</v>
      </c>
      <c r="V14" s="37">
        <v>0.20100000000000001</v>
      </c>
      <c r="W14" s="60">
        <v>5.7140000000000003E-3</v>
      </c>
      <c r="X14" s="37">
        <v>1.1970000000000001</v>
      </c>
      <c r="Y14" s="37">
        <v>6.4240000000000004</v>
      </c>
      <c r="Z14" s="15"/>
      <c r="AA14" s="15"/>
      <c r="AB14" s="15"/>
      <c r="AC14" s="15"/>
    </row>
    <row r="15" spans="1:29" s="1" customFormat="1">
      <c r="A15" s="45" t="s">
        <v>0</v>
      </c>
      <c r="B15" s="46"/>
      <c r="C15" s="163">
        <f t="shared" ref="C15:S15" si="0">MIN(C5:C14)</f>
        <v>86.59</v>
      </c>
      <c r="D15" s="163">
        <f t="shared" si="0"/>
        <v>13.41</v>
      </c>
      <c r="E15" s="153">
        <f t="shared" si="0"/>
        <v>2.36</v>
      </c>
      <c r="F15" s="184">
        <f t="shared" si="0"/>
        <v>3.8849999999999998</v>
      </c>
      <c r="G15" s="153">
        <f t="shared" si="0"/>
        <v>2.99</v>
      </c>
      <c r="H15" s="153">
        <f t="shared" si="0"/>
        <v>3.202</v>
      </c>
      <c r="I15" s="184">
        <f t="shared" si="0"/>
        <v>0.42199999999999999</v>
      </c>
      <c r="J15" s="186">
        <f t="shared" si="0"/>
        <v>0.37440000000000001</v>
      </c>
      <c r="K15" s="186">
        <f t="shared" si="0"/>
        <v>0.14000000000000001</v>
      </c>
      <c r="L15" s="163">
        <f t="shared" si="0"/>
        <v>14.81</v>
      </c>
      <c r="M15" s="188">
        <f t="shared" si="0"/>
        <v>96.88</v>
      </c>
      <c r="N15" s="163">
        <f t="shared" si="0"/>
        <v>56.62</v>
      </c>
      <c r="O15" s="188">
        <f t="shared" si="0"/>
        <v>154.30000000000001</v>
      </c>
      <c r="P15" s="163">
        <f t="shared" si="0"/>
        <v>8.5180000000000007</v>
      </c>
      <c r="Q15" s="190">
        <f t="shared" si="0"/>
        <v>3886</v>
      </c>
      <c r="R15" s="163">
        <f t="shared" si="0"/>
        <v>56.08</v>
      </c>
      <c r="S15" s="163">
        <f t="shared" si="0"/>
        <v>61.69</v>
      </c>
      <c r="T15" s="186"/>
      <c r="U15" s="190"/>
      <c r="V15" s="190"/>
      <c r="W15" s="190"/>
      <c r="X15" s="190"/>
      <c r="Y15" s="190"/>
    </row>
    <row r="16" spans="1:29" s="1" customFormat="1">
      <c r="A16" s="192" t="s">
        <v>1</v>
      </c>
      <c r="B16" s="193"/>
      <c r="C16" s="194">
        <f t="shared" ref="C16:S16" si="1">MAX(C5:C14)</f>
        <v>99.22</v>
      </c>
      <c r="D16" s="194">
        <f t="shared" si="1"/>
        <v>33.47</v>
      </c>
      <c r="E16" s="200">
        <f t="shared" si="1"/>
        <v>7.1390000000000002</v>
      </c>
      <c r="F16" s="195">
        <f t="shared" si="1"/>
        <v>27.63</v>
      </c>
      <c r="G16" s="200">
        <f t="shared" si="1"/>
        <v>4.452</v>
      </c>
      <c r="H16" s="200">
        <f t="shared" si="1"/>
        <v>3.43</v>
      </c>
      <c r="I16" s="195">
        <f t="shared" si="1"/>
        <v>21.02</v>
      </c>
      <c r="J16" s="197">
        <f t="shared" si="1"/>
        <v>3.0859999999999999</v>
      </c>
      <c r="K16" s="197">
        <f t="shared" si="1"/>
        <v>5.2519999999999998</v>
      </c>
      <c r="L16" s="194">
        <f t="shared" si="1"/>
        <v>362</v>
      </c>
      <c r="M16" s="196">
        <f t="shared" si="1"/>
        <v>2883</v>
      </c>
      <c r="N16" s="194">
        <f t="shared" si="1"/>
        <v>3604</v>
      </c>
      <c r="O16" s="196">
        <f t="shared" si="1"/>
        <v>6809</v>
      </c>
      <c r="P16" s="194">
        <f t="shared" si="1"/>
        <v>49.1</v>
      </c>
      <c r="Q16" s="198">
        <f t="shared" si="1"/>
        <v>216800</v>
      </c>
      <c r="R16" s="194">
        <f t="shared" si="1"/>
        <v>5032</v>
      </c>
      <c r="S16" s="194">
        <f t="shared" si="1"/>
        <v>5535</v>
      </c>
      <c r="T16" s="197"/>
      <c r="U16" s="198"/>
      <c r="V16" s="198"/>
      <c r="W16" s="198"/>
      <c r="X16" s="198"/>
      <c r="Y16" s="198"/>
    </row>
    <row r="17" spans="1:29" s="1" customFormat="1" ht="15.75" thickBot="1">
      <c r="A17" s="49" t="s">
        <v>2</v>
      </c>
      <c r="B17" s="50"/>
      <c r="C17" s="164">
        <f t="shared" ref="C17:S17" si="2">MEDIAN(C5:C14)</f>
        <v>88.204999999999998</v>
      </c>
      <c r="D17" s="164">
        <f t="shared" si="2"/>
        <v>16.79</v>
      </c>
      <c r="E17" s="155">
        <f t="shared" si="2"/>
        <v>3.089</v>
      </c>
      <c r="F17" s="185">
        <f t="shared" si="2"/>
        <v>4.33</v>
      </c>
      <c r="G17" s="155">
        <f t="shared" si="2"/>
        <v>3.83</v>
      </c>
      <c r="H17" s="155">
        <f t="shared" si="2"/>
        <v>3.3159999999999998</v>
      </c>
      <c r="I17" s="185">
        <f t="shared" si="2"/>
        <v>0.622</v>
      </c>
      <c r="J17" s="187">
        <f t="shared" si="2"/>
        <v>0.44109999999999999</v>
      </c>
      <c r="K17" s="187">
        <f t="shared" si="2"/>
        <v>0.21</v>
      </c>
      <c r="L17" s="164">
        <f t="shared" si="2"/>
        <v>18.489999999999998</v>
      </c>
      <c r="M17" s="189">
        <f t="shared" si="2"/>
        <v>126.7</v>
      </c>
      <c r="N17" s="164">
        <f t="shared" si="2"/>
        <v>88.93</v>
      </c>
      <c r="O17" s="189">
        <f t="shared" si="2"/>
        <v>265.75</v>
      </c>
      <c r="P17" s="164">
        <f t="shared" si="2"/>
        <v>11.5</v>
      </c>
      <c r="Q17" s="191">
        <f t="shared" si="2"/>
        <v>10720</v>
      </c>
      <c r="R17" s="164">
        <f t="shared" si="2"/>
        <v>75.23</v>
      </c>
      <c r="S17" s="164">
        <f t="shared" si="2"/>
        <v>82.75</v>
      </c>
      <c r="T17" s="187"/>
      <c r="U17" s="191"/>
      <c r="V17" s="191"/>
      <c r="W17" s="191"/>
      <c r="X17" s="191"/>
      <c r="Y17" s="191"/>
    </row>
    <row r="18" spans="1:29">
      <c r="M18" s="199"/>
    </row>
    <row r="19" spans="1:29" ht="15.75" thickBot="1">
      <c r="C19" s="12"/>
      <c r="D19" s="12"/>
      <c r="E19" s="12"/>
      <c r="F19" s="12"/>
      <c r="G19" s="12"/>
      <c r="H19" s="23"/>
      <c r="I19" s="23"/>
      <c r="J19" s="23"/>
      <c r="AC19"/>
    </row>
    <row r="20" spans="1:29" ht="60" customHeight="1">
      <c r="A20" s="41" t="s">
        <v>5</v>
      </c>
      <c r="B20" s="42" t="s">
        <v>3</v>
      </c>
      <c r="C20" s="43" t="s">
        <v>55</v>
      </c>
      <c r="D20" s="44" t="s">
        <v>56</v>
      </c>
      <c r="E20" s="43" t="s">
        <v>80</v>
      </c>
      <c r="F20" s="43" t="s">
        <v>57</v>
      </c>
      <c r="G20" s="43" t="s">
        <v>58</v>
      </c>
      <c r="H20" s="43" t="s">
        <v>59</v>
      </c>
      <c r="I20" s="43" t="s">
        <v>60</v>
      </c>
      <c r="J20" s="43" t="s">
        <v>61</v>
      </c>
      <c r="K20" s="43" t="s">
        <v>62</v>
      </c>
      <c r="L20" s="43" t="s">
        <v>37</v>
      </c>
      <c r="M20" s="43" t="s">
        <v>38</v>
      </c>
      <c r="N20" s="43" t="s">
        <v>40</v>
      </c>
      <c r="O20" s="43" t="s">
        <v>115</v>
      </c>
      <c r="P20" s="43" t="s">
        <v>78</v>
      </c>
      <c r="Q20" s="43" t="s">
        <v>197</v>
      </c>
      <c r="R20" s="43" t="s">
        <v>198</v>
      </c>
      <c r="S20" s="43" t="s">
        <v>50</v>
      </c>
      <c r="T20" s="43" t="s">
        <v>44</v>
      </c>
      <c r="U20" s="43" t="s">
        <v>46</v>
      </c>
      <c r="V20" s="43" t="s">
        <v>117</v>
      </c>
      <c r="W20"/>
      <c r="X20"/>
      <c r="Y20"/>
      <c r="Z20"/>
      <c r="AA20"/>
      <c r="AB20"/>
      <c r="AC20"/>
    </row>
    <row r="21" spans="1:29">
      <c r="A21" s="27" t="s">
        <v>223</v>
      </c>
      <c r="B21" s="30">
        <v>26001833</v>
      </c>
      <c r="C21" s="31">
        <v>89.36</v>
      </c>
      <c r="D21" s="31">
        <v>14.55</v>
      </c>
      <c r="E21" s="32">
        <v>4.1760000000000002</v>
      </c>
      <c r="F21" s="32">
        <v>11.87</v>
      </c>
      <c r="G21" s="37">
        <v>3.11</v>
      </c>
      <c r="H21" s="37">
        <v>3.7080000000000002</v>
      </c>
      <c r="I21" s="53">
        <v>0.37630000000000002</v>
      </c>
      <c r="J21" s="53">
        <v>0.16309999999999999</v>
      </c>
      <c r="K21" s="36"/>
      <c r="L21" s="35">
        <v>11.84</v>
      </c>
      <c r="M21" s="35">
        <v>84.75</v>
      </c>
      <c r="N21" s="34">
        <v>114</v>
      </c>
      <c r="O21" s="34">
        <v>331.4</v>
      </c>
      <c r="P21" s="37">
        <v>3.58</v>
      </c>
      <c r="Q21" s="34"/>
      <c r="R21" s="34"/>
      <c r="S21" s="34">
        <v>7133</v>
      </c>
      <c r="T21" s="34"/>
      <c r="U21" s="34"/>
      <c r="V21" s="34"/>
      <c r="W21" s="14"/>
      <c r="X21" s="14"/>
      <c r="Y21" s="14"/>
      <c r="Z21"/>
      <c r="AA21"/>
      <c r="AB21"/>
      <c r="AC21"/>
    </row>
    <row r="22" spans="1:29">
      <c r="A22" s="206" t="s">
        <v>223</v>
      </c>
      <c r="B22" s="30">
        <v>26001388</v>
      </c>
      <c r="C22" s="31">
        <v>89.4</v>
      </c>
      <c r="D22" s="31">
        <v>16.57</v>
      </c>
      <c r="E22" s="32">
        <v>3.3</v>
      </c>
      <c r="F22" s="212">
        <v>13.3</v>
      </c>
      <c r="G22" s="37">
        <v>3.04</v>
      </c>
      <c r="H22" s="37">
        <v>4.0739999999999998</v>
      </c>
      <c r="I22" s="53">
        <v>0.48380000000000001</v>
      </c>
      <c r="J22" s="53">
        <v>0.19370000000000001</v>
      </c>
      <c r="K22" s="53">
        <v>0.2072</v>
      </c>
      <c r="L22" s="35">
        <v>11.81</v>
      </c>
      <c r="M22" s="35">
        <v>80.459999999999994</v>
      </c>
      <c r="N22" s="34">
        <v>103.8</v>
      </c>
      <c r="O22" s="34">
        <v>258.89999999999998</v>
      </c>
      <c r="P22" s="37"/>
      <c r="Q22" s="34"/>
      <c r="R22" s="37"/>
      <c r="S22" s="34">
        <v>9665</v>
      </c>
      <c r="T22" s="34"/>
      <c r="U22" s="34"/>
      <c r="V22" s="34"/>
      <c r="W22" s="14"/>
      <c r="X22" s="14"/>
      <c r="Y22"/>
      <c r="Z22"/>
      <c r="AA22"/>
      <c r="AB22"/>
      <c r="AC22"/>
    </row>
    <row r="23" spans="1:29">
      <c r="A23" s="27" t="s">
        <v>225</v>
      </c>
      <c r="B23" s="30">
        <v>26001507</v>
      </c>
      <c r="C23" s="31">
        <v>88.6</v>
      </c>
      <c r="D23" s="31">
        <v>21.64</v>
      </c>
      <c r="E23" s="32">
        <v>4.6429999999999998</v>
      </c>
      <c r="F23" s="32">
        <v>5.6159999999999997</v>
      </c>
      <c r="G23" s="37">
        <v>2.4590000000000001</v>
      </c>
      <c r="H23" s="37">
        <v>0.91400000000000003</v>
      </c>
      <c r="I23" s="53">
        <v>0.59140000000000004</v>
      </c>
      <c r="J23" s="53">
        <v>0.17199999999999999</v>
      </c>
      <c r="K23" s="36"/>
      <c r="L23" s="35">
        <v>23.25</v>
      </c>
      <c r="M23" s="35">
        <v>111.5</v>
      </c>
      <c r="N23" s="34">
        <v>129.4</v>
      </c>
      <c r="O23" s="34">
        <v>216.3</v>
      </c>
      <c r="P23" s="37">
        <v>6.8280000000000003</v>
      </c>
      <c r="Q23" s="34" t="s">
        <v>213</v>
      </c>
      <c r="R23" s="37">
        <v>7.0279999999999996</v>
      </c>
      <c r="S23" s="34">
        <v>9661</v>
      </c>
      <c r="T23" s="35">
        <v>48.74</v>
      </c>
      <c r="U23" s="35">
        <v>46.17</v>
      </c>
      <c r="V23" s="34"/>
      <c r="W23" s="14"/>
      <c r="X23" s="14"/>
      <c r="Y23"/>
      <c r="Z23"/>
      <c r="AA23"/>
      <c r="AB23"/>
      <c r="AC23"/>
    </row>
    <row r="24" spans="1:29">
      <c r="A24" s="27" t="s">
        <v>224</v>
      </c>
      <c r="B24" s="30">
        <v>26001402</v>
      </c>
      <c r="C24" s="31">
        <v>87.38</v>
      </c>
      <c r="D24" s="31">
        <v>18.149999999999999</v>
      </c>
      <c r="E24" s="32">
        <v>5.8410000000000002</v>
      </c>
      <c r="F24" s="32">
        <v>4.2389999999999999</v>
      </c>
      <c r="G24" s="37">
        <v>3.1760000000000002</v>
      </c>
      <c r="H24" s="37">
        <v>0.63700000000000001</v>
      </c>
      <c r="I24" s="53">
        <v>0.439</v>
      </c>
      <c r="J24" s="53">
        <v>0.13100000000000001</v>
      </c>
      <c r="K24" s="36"/>
      <c r="L24" s="35">
        <v>24.7</v>
      </c>
      <c r="M24" s="35">
        <v>103.7</v>
      </c>
      <c r="N24" s="34">
        <v>124.7</v>
      </c>
      <c r="O24" s="34">
        <v>124.5</v>
      </c>
      <c r="P24" s="37">
        <v>4.6749999999999998</v>
      </c>
      <c r="Q24" s="34" t="s">
        <v>213</v>
      </c>
      <c r="R24" s="37">
        <v>4.875</v>
      </c>
      <c r="S24" s="34">
        <v>9790</v>
      </c>
      <c r="T24" s="34"/>
      <c r="U24" s="34"/>
      <c r="V24" s="34"/>
      <c r="W24" s="14"/>
      <c r="X24" s="14"/>
      <c r="Y24"/>
      <c r="Z24"/>
      <c r="AA24"/>
      <c r="AB24"/>
      <c r="AC24"/>
    </row>
    <row r="25" spans="1:29">
      <c r="A25" s="27" t="s">
        <v>224</v>
      </c>
      <c r="B25" s="30">
        <v>26001599</v>
      </c>
      <c r="C25" s="31">
        <v>86.93</v>
      </c>
      <c r="D25" s="31">
        <v>20.86</v>
      </c>
      <c r="E25" s="32">
        <v>6.9039999999999999</v>
      </c>
      <c r="F25" s="32">
        <v>4.2640000000000002</v>
      </c>
      <c r="G25" s="37">
        <v>2.9750000000000001</v>
      </c>
      <c r="H25" s="37">
        <v>0.6028</v>
      </c>
      <c r="I25" s="53">
        <v>0.39300000000000002</v>
      </c>
      <c r="J25" s="53">
        <v>0.12909999999999999</v>
      </c>
      <c r="K25" s="36"/>
      <c r="L25" s="35">
        <v>24.44</v>
      </c>
      <c r="M25" s="35">
        <v>129.9</v>
      </c>
      <c r="N25" s="34">
        <v>155.80000000000001</v>
      </c>
      <c r="O25" s="34">
        <v>132.69999999999999</v>
      </c>
      <c r="P25" s="37">
        <v>2.9670000000000001</v>
      </c>
      <c r="Q25" s="35">
        <v>3.37</v>
      </c>
      <c r="R25" s="37">
        <v>6.3369999999999997</v>
      </c>
      <c r="S25" s="34">
        <v>10820</v>
      </c>
      <c r="T25" s="35">
        <v>132.80000000000001</v>
      </c>
      <c r="U25" s="34"/>
      <c r="V25" s="34"/>
      <c r="W25" s="14"/>
      <c r="X25" s="14"/>
      <c r="Y25"/>
      <c r="Z25"/>
      <c r="AA25"/>
      <c r="AB25"/>
      <c r="AC25"/>
    </row>
    <row r="26" spans="1:29">
      <c r="A26" s="27" t="s">
        <v>224</v>
      </c>
      <c r="B26" s="30">
        <v>26001461</v>
      </c>
      <c r="C26" s="31">
        <v>89.09</v>
      </c>
      <c r="D26" s="31">
        <v>21.3</v>
      </c>
      <c r="E26" s="32">
        <v>6.476</v>
      </c>
      <c r="F26" s="32">
        <v>5.2320000000000002</v>
      </c>
      <c r="G26" s="37">
        <v>2.58</v>
      </c>
      <c r="H26" s="37"/>
      <c r="I26" s="53"/>
      <c r="J26" s="53"/>
      <c r="K26" s="36"/>
      <c r="L26" s="35">
        <v>19.86</v>
      </c>
      <c r="M26" s="35">
        <v>129</v>
      </c>
      <c r="N26" s="34">
        <v>121</v>
      </c>
      <c r="O26" s="34">
        <v>242.2</v>
      </c>
      <c r="P26" s="37">
        <v>5.2050000000000001</v>
      </c>
      <c r="Q26" s="34"/>
      <c r="R26" s="37"/>
      <c r="S26" s="34">
        <v>12980</v>
      </c>
      <c r="T26" s="34"/>
      <c r="U26" s="34"/>
      <c r="V26" s="35">
        <v>72.39</v>
      </c>
      <c r="W26" s="14"/>
      <c r="X26" s="14"/>
      <c r="Y26"/>
      <c r="Z26"/>
      <c r="AA26"/>
      <c r="AB26"/>
      <c r="AC26"/>
    </row>
    <row r="27" spans="1:29">
      <c r="A27" s="54" t="s">
        <v>0</v>
      </c>
      <c r="B27" s="55"/>
      <c r="C27" s="47">
        <f t="shared" ref="C27:J27" si="3">MIN(C21:C26)</f>
        <v>86.93</v>
      </c>
      <c r="D27" s="47">
        <f t="shared" si="3"/>
        <v>14.55</v>
      </c>
      <c r="E27" s="153">
        <f t="shared" si="3"/>
        <v>3.3</v>
      </c>
      <c r="F27" s="184">
        <f t="shared" si="3"/>
        <v>4.2389999999999999</v>
      </c>
      <c r="G27" s="184">
        <f t="shared" si="3"/>
        <v>2.4590000000000001</v>
      </c>
      <c r="H27" s="184">
        <f t="shared" si="3"/>
        <v>0.6028</v>
      </c>
      <c r="I27" s="186">
        <f t="shared" si="3"/>
        <v>0.37630000000000002</v>
      </c>
      <c r="J27" s="186">
        <f t="shared" si="3"/>
        <v>0.12909999999999999</v>
      </c>
      <c r="K27" s="153"/>
      <c r="L27" s="163">
        <f>MIN(L21:L26)</f>
        <v>11.81</v>
      </c>
      <c r="M27" s="163">
        <f>MIN(M21:M26)</f>
        <v>80.459999999999994</v>
      </c>
      <c r="N27" s="156">
        <f>MIN(N21:N26)</f>
        <v>103.8</v>
      </c>
      <c r="O27" s="156">
        <f>MIN(O21:O26)</f>
        <v>124.5</v>
      </c>
      <c r="P27" s="184">
        <f>MIN(P21:P26)</f>
        <v>2.9670000000000001</v>
      </c>
      <c r="Q27" s="156"/>
      <c r="R27" s="184">
        <f>MIN(R21:R26)</f>
        <v>4.875</v>
      </c>
      <c r="S27" s="156">
        <f>MIN(S21:S26)</f>
        <v>7133</v>
      </c>
      <c r="T27" s="47">
        <f>MIN(T21:T26)</f>
        <v>48.74</v>
      </c>
      <c r="U27" s="156"/>
      <c r="V27" s="156"/>
      <c r="W27"/>
      <c r="X27"/>
      <c r="Y27"/>
      <c r="Z27"/>
      <c r="AA27"/>
      <c r="AB27"/>
      <c r="AC27"/>
    </row>
    <row r="28" spans="1:29">
      <c r="A28" s="56" t="s">
        <v>1</v>
      </c>
      <c r="B28" s="57"/>
      <c r="C28" s="48">
        <f t="shared" ref="C28:J28" si="4">MAX(C21:C26)</f>
        <v>89.4</v>
      </c>
      <c r="D28" s="48">
        <f t="shared" si="4"/>
        <v>21.64</v>
      </c>
      <c r="E28" s="154">
        <f t="shared" si="4"/>
        <v>6.9039999999999999</v>
      </c>
      <c r="F28" s="207">
        <f t="shared" si="4"/>
        <v>13.3</v>
      </c>
      <c r="G28" s="207">
        <f t="shared" si="4"/>
        <v>3.1760000000000002</v>
      </c>
      <c r="H28" s="207">
        <f t="shared" si="4"/>
        <v>4.0739999999999998</v>
      </c>
      <c r="I28" s="208">
        <f t="shared" si="4"/>
        <v>0.59140000000000004</v>
      </c>
      <c r="J28" s="208">
        <f t="shared" si="4"/>
        <v>0.19370000000000001</v>
      </c>
      <c r="K28" s="154"/>
      <c r="L28" s="175">
        <f>MAX(L21:L26)</f>
        <v>24.7</v>
      </c>
      <c r="M28" s="175">
        <f>MAX(M21:M26)</f>
        <v>129.9</v>
      </c>
      <c r="N28" s="150">
        <f>MAX(N21:N26)</f>
        <v>155.80000000000001</v>
      </c>
      <c r="O28" s="150">
        <f>MAX(O21:O26)</f>
        <v>331.4</v>
      </c>
      <c r="P28" s="207">
        <f>MAX(P21:P26)</f>
        <v>6.8280000000000003</v>
      </c>
      <c r="Q28" s="150"/>
      <c r="R28" s="207">
        <f>MAX(R21:R26)</f>
        <v>7.0279999999999996</v>
      </c>
      <c r="S28" s="150">
        <f>MAX(S21:S26)</f>
        <v>12980</v>
      </c>
      <c r="T28" s="48">
        <f>MAX(T21:T26)</f>
        <v>132.80000000000001</v>
      </c>
      <c r="U28" s="150"/>
      <c r="V28" s="150"/>
      <c r="W28"/>
      <c r="X28"/>
      <c r="Y28"/>
      <c r="Z28"/>
      <c r="AA28"/>
      <c r="AB28"/>
      <c r="AC28"/>
    </row>
    <row r="29" spans="1:29" ht="15.75" thickBot="1">
      <c r="A29" s="58" t="s">
        <v>2</v>
      </c>
      <c r="B29" s="59"/>
      <c r="C29" s="51">
        <f t="shared" ref="C29:J29" si="5">MEDIAN(C21:C26)</f>
        <v>88.844999999999999</v>
      </c>
      <c r="D29" s="51">
        <f t="shared" si="5"/>
        <v>19.504999999999999</v>
      </c>
      <c r="E29" s="155">
        <f t="shared" si="5"/>
        <v>5.242</v>
      </c>
      <c r="F29" s="185">
        <f t="shared" si="5"/>
        <v>5.4239999999999995</v>
      </c>
      <c r="G29" s="185">
        <f t="shared" si="5"/>
        <v>3.0075000000000003</v>
      </c>
      <c r="H29" s="185">
        <f t="shared" si="5"/>
        <v>0.91400000000000003</v>
      </c>
      <c r="I29" s="187">
        <f t="shared" si="5"/>
        <v>0.439</v>
      </c>
      <c r="J29" s="187">
        <f t="shared" si="5"/>
        <v>0.16309999999999999</v>
      </c>
      <c r="K29" s="155"/>
      <c r="L29" s="164">
        <f>MEDIAN(L21:L26)</f>
        <v>21.555</v>
      </c>
      <c r="M29" s="164">
        <f>MEDIAN(M21:M26)</f>
        <v>107.6</v>
      </c>
      <c r="N29" s="152">
        <f>MEDIAN(N21:N26)</f>
        <v>122.85</v>
      </c>
      <c r="O29" s="152">
        <f>MEDIAN(O21:O26)</f>
        <v>229.25</v>
      </c>
      <c r="P29" s="185">
        <f>MEDIAN(P21:P26)</f>
        <v>4.6749999999999998</v>
      </c>
      <c r="Q29" s="152"/>
      <c r="R29" s="185">
        <f>MEDIAN(R21:R26)</f>
        <v>6.3369999999999997</v>
      </c>
      <c r="S29" s="152">
        <f>MEDIAN(S21:S26)</f>
        <v>9727.5</v>
      </c>
      <c r="T29" s="51">
        <f>MEDIAN(T21:T26)</f>
        <v>90.77000000000001</v>
      </c>
      <c r="U29" s="152"/>
      <c r="V29" s="152"/>
      <c r="W29"/>
      <c r="X29"/>
      <c r="Y29"/>
      <c r="Z29"/>
      <c r="AA29"/>
      <c r="AB29"/>
      <c r="AC29"/>
    </row>
    <row r="30" spans="1:29">
      <c r="C30" s="12"/>
      <c r="D30" s="12"/>
      <c r="E30" s="12"/>
      <c r="F30" s="12"/>
      <c r="G30" s="12"/>
      <c r="H30" s="23"/>
      <c r="I30" s="23"/>
      <c r="J30" s="23"/>
      <c r="AC30"/>
    </row>
    <row r="31" spans="1:29" ht="15.75" thickBot="1">
      <c r="C31" s="12"/>
      <c r="D31" s="12"/>
      <c r="E31" s="12"/>
      <c r="F31" s="12"/>
      <c r="G31" s="12"/>
      <c r="H31" s="23"/>
      <c r="I31" s="23"/>
      <c r="J31" s="23"/>
      <c r="AC31"/>
    </row>
    <row r="32" spans="1:29" s="4" customFormat="1" ht="60" customHeight="1">
      <c r="A32" s="41" t="s">
        <v>4</v>
      </c>
      <c r="B32" s="42" t="s">
        <v>3</v>
      </c>
      <c r="C32" s="61" t="s">
        <v>55</v>
      </c>
      <c r="D32" s="62" t="s">
        <v>56</v>
      </c>
      <c r="E32" s="43" t="s">
        <v>80</v>
      </c>
      <c r="F32" s="43" t="s">
        <v>57</v>
      </c>
      <c r="G32" s="43" t="s">
        <v>58</v>
      </c>
      <c r="H32" s="63" t="s">
        <v>59</v>
      </c>
      <c r="I32" s="63" t="s">
        <v>60</v>
      </c>
      <c r="J32" s="63" t="s">
        <v>61</v>
      </c>
      <c r="K32" s="43" t="s">
        <v>62</v>
      </c>
      <c r="L32" s="43" t="s">
        <v>37</v>
      </c>
      <c r="M32" s="43" t="s">
        <v>38</v>
      </c>
      <c r="N32" s="43" t="s">
        <v>40</v>
      </c>
      <c r="O32" s="43" t="s">
        <v>115</v>
      </c>
      <c r="P32" s="43" t="s">
        <v>120</v>
      </c>
      <c r="Q32" s="43" t="s">
        <v>41</v>
      </c>
      <c r="R32" s="43" t="s">
        <v>170</v>
      </c>
      <c r="S32" s="43" t="s">
        <v>50</v>
      </c>
      <c r="T32" s="43" t="s">
        <v>76</v>
      </c>
      <c r="U32" s="43" t="s">
        <v>172</v>
      </c>
      <c r="V32" s="43" t="s">
        <v>116</v>
      </c>
      <c r="W32" s="43" t="s">
        <v>51</v>
      </c>
      <c r="X32" s="43" t="s">
        <v>52</v>
      </c>
      <c r="Y32" s="43" t="s">
        <v>53</v>
      </c>
      <c r="Z32" s="43" t="s">
        <v>54</v>
      </c>
      <c r="AA32" s="43" t="s">
        <v>171</v>
      </c>
    </row>
    <row r="33" spans="1:29">
      <c r="A33" s="27" t="s">
        <v>246</v>
      </c>
      <c r="B33" s="30">
        <v>26001853</v>
      </c>
      <c r="C33" s="31">
        <v>88.03</v>
      </c>
      <c r="D33" s="31">
        <v>20.89</v>
      </c>
      <c r="E33" s="32">
        <v>2.5259999999999998</v>
      </c>
      <c r="F33" s="35">
        <v>14.5</v>
      </c>
      <c r="G33" s="37">
        <v>3.552</v>
      </c>
      <c r="H33" s="35">
        <v>3.0049999999999999</v>
      </c>
      <c r="I33" s="53">
        <v>0.76570000000000005</v>
      </c>
      <c r="J33" s="37">
        <v>1.214</v>
      </c>
      <c r="K33" s="37">
        <v>0.48199999999999998</v>
      </c>
      <c r="L33" s="35">
        <v>84.32</v>
      </c>
      <c r="M33" s="34">
        <v>362.8</v>
      </c>
      <c r="N33" s="34">
        <v>278.10000000000002</v>
      </c>
      <c r="O33" s="36"/>
      <c r="P33" s="36"/>
      <c r="Q33" s="71"/>
      <c r="R33" s="38"/>
      <c r="S33" s="216">
        <v>51190</v>
      </c>
      <c r="T33" s="38"/>
      <c r="U33" s="38"/>
      <c r="V33" s="38"/>
      <c r="W33" s="38"/>
      <c r="X33" s="38"/>
      <c r="Y33" s="38"/>
      <c r="Z33" s="38"/>
      <c r="AA33" s="38"/>
      <c r="AB33"/>
      <c r="AC33"/>
    </row>
    <row r="34" spans="1:29">
      <c r="A34" s="27" t="s">
        <v>247</v>
      </c>
      <c r="B34" s="30">
        <v>26001484</v>
      </c>
      <c r="C34" s="31">
        <v>97.1</v>
      </c>
      <c r="D34" s="31">
        <v>19.36</v>
      </c>
      <c r="E34" s="32">
        <v>17.8</v>
      </c>
      <c r="F34" s="35">
        <v>8.1229999999999993</v>
      </c>
      <c r="G34" s="29" t="s">
        <v>248</v>
      </c>
      <c r="H34" s="35">
        <v>0.91</v>
      </c>
      <c r="I34" s="53">
        <v>0.76039999999999996</v>
      </c>
      <c r="J34" s="37">
        <v>0.71299999999999997</v>
      </c>
      <c r="K34" s="37"/>
      <c r="L34" s="35">
        <v>5.47</v>
      </c>
      <c r="M34" s="34">
        <v>99.77</v>
      </c>
      <c r="N34" s="34">
        <v>46.63</v>
      </c>
      <c r="O34" s="35">
        <v>34.49</v>
      </c>
      <c r="P34" s="36"/>
      <c r="Q34" s="71"/>
      <c r="R34" s="38"/>
      <c r="S34" s="216">
        <v>16610</v>
      </c>
      <c r="T34" s="38">
        <v>382</v>
      </c>
      <c r="U34" s="34">
        <v>420.2</v>
      </c>
      <c r="V34" s="38"/>
      <c r="W34" s="38"/>
      <c r="X34" s="38"/>
      <c r="Y34" s="38"/>
      <c r="Z34" s="38"/>
      <c r="AA34" s="38"/>
      <c r="AB34"/>
      <c r="AC34"/>
    </row>
    <row r="35" spans="1:29">
      <c r="A35" s="27" t="s">
        <v>249</v>
      </c>
      <c r="B35" s="30">
        <v>26001484</v>
      </c>
      <c r="C35" s="31">
        <v>98.2</v>
      </c>
      <c r="D35" s="32"/>
      <c r="E35" s="32"/>
      <c r="F35" s="35"/>
      <c r="G35" s="34"/>
      <c r="H35" s="35">
        <v>11.13</v>
      </c>
      <c r="I35" s="53">
        <v>4.5910000000000002</v>
      </c>
      <c r="J35" s="37">
        <v>11.67</v>
      </c>
      <c r="K35" s="37">
        <v>11.88</v>
      </c>
      <c r="L35" s="35">
        <v>1501</v>
      </c>
      <c r="M35" s="34">
        <v>6634</v>
      </c>
      <c r="N35" s="34">
        <v>3726</v>
      </c>
      <c r="O35" s="35">
        <v>7219</v>
      </c>
      <c r="P35" s="35">
        <v>46.72</v>
      </c>
      <c r="Q35" s="35">
        <v>30.07</v>
      </c>
      <c r="R35" s="35">
        <v>92.59</v>
      </c>
      <c r="S35" s="216">
        <v>569000</v>
      </c>
      <c r="T35" s="38">
        <v>2018</v>
      </c>
      <c r="U35" s="34">
        <v>2220</v>
      </c>
      <c r="V35" s="38">
        <v>132100</v>
      </c>
      <c r="W35" s="37">
        <v>1.24</v>
      </c>
      <c r="X35" s="71">
        <v>0.45179999999999998</v>
      </c>
      <c r="Y35" s="71">
        <v>1.16E-3</v>
      </c>
      <c r="Z35" s="37">
        <v>2.2240000000000002</v>
      </c>
      <c r="AA35" s="37">
        <v>6.5629999999999997</v>
      </c>
      <c r="AB35"/>
      <c r="AC35"/>
    </row>
    <row r="36" spans="1:29">
      <c r="A36" s="27" t="s">
        <v>249</v>
      </c>
      <c r="B36" s="30">
        <v>26001493</v>
      </c>
      <c r="C36" s="31">
        <v>99.71</v>
      </c>
      <c r="D36" s="32"/>
      <c r="E36" s="32"/>
      <c r="F36" s="35"/>
      <c r="G36" s="34"/>
      <c r="H36" s="35">
        <v>24.75</v>
      </c>
      <c r="I36" s="53"/>
      <c r="J36" s="37">
        <v>10.64</v>
      </c>
      <c r="K36" s="37">
        <v>4.8209999999999997</v>
      </c>
      <c r="L36" s="35">
        <v>913</v>
      </c>
      <c r="M36" s="34">
        <v>3781</v>
      </c>
      <c r="N36" s="34">
        <v>2393</v>
      </c>
      <c r="O36" s="35"/>
      <c r="P36" s="36"/>
      <c r="Q36" s="71"/>
      <c r="R36" s="38"/>
      <c r="S36" s="216">
        <v>171400</v>
      </c>
      <c r="T36" s="38">
        <v>1041</v>
      </c>
      <c r="U36" s="34">
        <v>1145</v>
      </c>
      <c r="V36" s="38"/>
      <c r="W36" s="37">
        <v>1.2070000000000001</v>
      </c>
      <c r="X36" s="71">
        <v>6.003E-2</v>
      </c>
      <c r="Y36" s="71">
        <v>6.7790000000000003E-2</v>
      </c>
      <c r="Z36" s="37">
        <v>1.252</v>
      </c>
      <c r="AA36" s="37">
        <v>3.26</v>
      </c>
      <c r="AB36"/>
      <c r="AC36"/>
    </row>
    <row r="37" spans="1:29" s="1" customFormat="1">
      <c r="A37" s="54" t="s">
        <v>0</v>
      </c>
      <c r="B37" s="55"/>
      <c r="C37" s="47">
        <f>MIN(C33:C36)</f>
        <v>88.03</v>
      </c>
      <c r="D37" s="47">
        <f>MIN(D33:D36)</f>
        <v>19.36</v>
      </c>
      <c r="E37" s="184">
        <f>MIN(E33:E36)</f>
        <v>2.5259999999999998</v>
      </c>
      <c r="F37" s="163">
        <f>MIN(F33:F36)</f>
        <v>8.1229999999999993</v>
      </c>
      <c r="G37" s="47"/>
      <c r="H37" s="163">
        <f t="shared" ref="H37:O37" si="6">MIN(H33:H36)</f>
        <v>0.91</v>
      </c>
      <c r="I37" s="186">
        <f t="shared" si="6"/>
        <v>0.76039999999999996</v>
      </c>
      <c r="J37" s="184">
        <f t="shared" si="6"/>
        <v>0.71299999999999997</v>
      </c>
      <c r="K37" s="184">
        <f t="shared" si="6"/>
        <v>0.48199999999999998</v>
      </c>
      <c r="L37" s="163">
        <f t="shared" si="6"/>
        <v>5.47</v>
      </c>
      <c r="M37" s="188">
        <f t="shared" si="6"/>
        <v>99.77</v>
      </c>
      <c r="N37" s="188">
        <f t="shared" si="6"/>
        <v>46.63</v>
      </c>
      <c r="O37" s="163">
        <f t="shared" si="6"/>
        <v>34.49</v>
      </c>
      <c r="P37" s="153"/>
      <c r="Q37" s="160"/>
      <c r="R37" s="153"/>
      <c r="S37" s="157">
        <f>MIN(S33:S36)</f>
        <v>16610</v>
      </c>
      <c r="T37" s="190">
        <f>MIN(T33:T36)</f>
        <v>382</v>
      </c>
      <c r="U37" s="188">
        <f>MIN(U33:U36)</f>
        <v>420.2</v>
      </c>
      <c r="V37" s="157"/>
      <c r="W37" s="184">
        <f>MIN(W33:W36)</f>
        <v>1.2070000000000001</v>
      </c>
      <c r="X37" s="209">
        <f>MIN(X33:X36)</f>
        <v>6.003E-2</v>
      </c>
      <c r="Y37" s="209">
        <f>MIN(Y33:Y36)</f>
        <v>1.16E-3</v>
      </c>
      <c r="Z37" s="184">
        <f>MIN(Z33:Z36)</f>
        <v>1.252</v>
      </c>
      <c r="AA37" s="184">
        <f>MIN(AA33:AA36)</f>
        <v>3.26</v>
      </c>
    </row>
    <row r="38" spans="1:29" s="1" customFormat="1">
      <c r="A38" s="56" t="s">
        <v>1</v>
      </c>
      <c r="B38" s="57"/>
      <c r="C38" s="48">
        <f>MAX(C33:C36)</f>
        <v>99.71</v>
      </c>
      <c r="D38" s="48">
        <f>MAX(D33:D36)</f>
        <v>20.89</v>
      </c>
      <c r="E38" s="207">
        <f>MAX(E33:E36)</f>
        <v>17.8</v>
      </c>
      <c r="F38" s="175">
        <f>MAX(F33:F36)</f>
        <v>14.5</v>
      </c>
      <c r="G38" s="151"/>
      <c r="H38" s="175">
        <f t="shared" ref="H38:O38" si="7">MAX(H33:H36)</f>
        <v>24.75</v>
      </c>
      <c r="I38" s="208">
        <f t="shared" si="7"/>
        <v>4.5910000000000002</v>
      </c>
      <c r="J38" s="207">
        <f t="shared" si="7"/>
        <v>11.67</v>
      </c>
      <c r="K38" s="207">
        <f t="shared" si="7"/>
        <v>11.88</v>
      </c>
      <c r="L38" s="175">
        <f t="shared" si="7"/>
        <v>1501</v>
      </c>
      <c r="M38" s="215">
        <f t="shared" si="7"/>
        <v>6634</v>
      </c>
      <c r="N38" s="215">
        <f t="shared" si="7"/>
        <v>3726</v>
      </c>
      <c r="O38" s="175">
        <f t="shared" si="7"/>
        <v>7219</v>
      </c>
      <c r="P38" s="154"/>
      <c r="Q38" s="161"/>
      <c r="R38" s="154"/>
      <c r="S38" s="151">
        <f>MAX(S33:S36)</f>
        <v>569000</v>
      </c>
      <c r="T38" s="217">
        <f>MAX(T33:T36)</f>
        <v>2018</v>
      </c>
      <c r="U38" s="215">
        <f>MAX(U33:U36)</f>
        <v>2220</v>
      </c>
      <c r="V38" s="151"/>
      <c r="W38" s="207">
        <f>MAX(W33:W36)</f>
        <v>1.24</v>
      </c>
      <c r="X38" s="210">
        <f>MAX(X33:X36)</f>
        <v>0.45179999999999998</v>
      </c>
      <c r="Y38" s="210">
        <f>MAX(Y33:Y36)</f>
        <v>6.7790000000000003E-2</v>
      </c>
      <c r="Z38" s="207">
        <f>MAX(Z33:Z36)</f>
        <v>2.2240000000000002</v>
      </c>
      <c r="AA38" s="207">
        <f>MAX(AA33:AA36)</f>
        <v>6.5629999999999997</v>
      </c>
    </row>
    <row r="39" spans="1:29" s="1" customFormat="1" ht="15.75" thickBot="1">
      <c r="A39" s="58" t="s">
        <v>2</v>
      </c>
      <c r="B39" s="59"/>
      <c r="C39" s="51">
        <f>MEDIAN(C33:C36)</f>
        <v>97.65</v>
      </c>
      <c r="D39" s="51">
        <f>MEDIAN(D33:D36)</f>
        <v>20.125</v>
      </c>
      <c r="E39" s="185">
        <f>MEDIAN(E33:E36)</f>
        <v>10.163</v>
      </c>
      <c r="F39" s="164">
        <f>MEDIAN(F33:F36)</f>
        <v>11.311499999999999</v>
      </c>
      <c r="G39" s="158"/>
      <c r="H39" s="164">
        <f t="shared" ref="H39:O39" si="8">MEDIAN(H33:H36)</f>
        <v>7.0674999999999999</v>
      </c>
      <c r="I39" s="187">
        <f t="shared" si="8"/>
        <v>0.76570000000000005</v>
      </c>
      <c r="J39" s="185">
        <f t="shared" si="8"/>
        <v>5.9269999999999996</v>
      </c>
      <c r="K39" s="185">
        <f t="shared" si="8"/>
        <v>4.8209999999999997</v>
      </c>
      <c r="L39" s="164">
        <f t="shared" si="8"/>
        <v>498.66</v>
      </c>
      <c r="M39" s="189">
        <f t="shared" si="8"/>
        <v>2071.9</v>
      </c>
      <c r="N39" s="189">
        <f t="shared" si="8"/>
        <v>1335.5500000000002</v>
      </c>
      <c r="O39" s="164">
        <f t="shared" si="8"/>
        <v>3626.7449999999999</v>
      </c>
      <c r="P39" s="155"/>
      <c r="Q39" s="162"/>
      <c r="R39" s="155"/>
      <c r="S39" s="158">
        <f>MEDIAN(S33:S36)</f>
        <v>111295</v>
      </c>
      <c r="T39" s="191">
        <f>MEDIAN(T33:T36)</f>
        <v>1041</v>
      </c>
      <c r="U39" s="189">
        <f>MEDIAN(U33:U36)</f>
        <v>1145</v>
      </c>
      <c r="V39" s="158"/>
      <c r="W39" s="185">
        <f>MEDIAN(W33:W36)</f>
        <v>1.2235</v>
      </c>
      <c r="X39" s="211">
        <f>MEDIAN(X33:X36)</f>
        <v>0.255915</v>
      </c>
      <c r="Y39" s="211">
        <f>MEDIAN(Y33:Y36)</f>
        <v>3.4475000000000006E-2</v>
      </c>
      <c r="Z39" s="185">
        <f>MEDIAN(Z33:Z36)</f>
        <v>1.738</v>
      </c>
      <c r="AA39" s="185">
        <f>MEDIAN(AA33:AA36)</f>
        <v>4.9115000000000002</v>
      </c>
    </row>
    <row r="40" spans="1:29">
      <c r="C40" s="12"/>
      <c r="D40" s="12"/>
      <c r="E40" s="12"/>
      <c r="F40" s="12"/>
      <c r="G40" s="23"/>
      <c r="H40" s="23"/>
      <c r="I40" s="23"/>
      <c r="L40" s="12"/>
      <c r="M40" s="12"/>
      <c r="N40" s="12"/>
      <c r="AC40"/>
    </row>
    <row r="41" spans="1:29" ht="15.75" thickBot="1">
      <c r="C41" s="12"/>
      <c r="D41" s="12"/>
      <c r="E41" s="12"/>
      <c r="F41" s="12"/>
      <c r="G41" s="12"/>
      <c r="H41" s="23"/>
      <c r="I41" s="23"/>
      <c r="J41" s="23"/>
      <c r="M41" s="12"/>
      <c r="N41" s="12"/>
      <c r="O41" s="12"/>
    </row>
    <row r="42" spans="1:29" ht="60" customHeight="1">
      <c r="A42" s="64" t="s">
        <v>79</v>
      </c>
      <c r="B42" s="42" t="s">
        <v>3</v>
      </c>
      <c r="C42" s="43" t="s">
        <v>55</v>
      </c>
      <c r="D42" s="44" t="s">
        <v>56</v>
      </c>
      <c r="E42" s="43" t="s">
        <v>114</v>
      </c>
      <c r="F42" s="43" t="s">
        <v>57</v>
      </c>
      <c r="G42" s="43" t="s">
        <v>58</v>
      </c>
      <c r="H42" s="43" t="s">
        <v>59</v>
      </c>
      <c r="I42" s="43" t="s">
        <v>60</v>
      </c>
      <c r="J42" s="43" t="s">
        <v>61</v>
      </c>
      <c r="K42" s="43" t="s">
        <v>37</v>
      </c>
      <c r="L42" s="43" t="s">
        <v>38</v>
      </c>
      <c r="M42" s="43" t="s">
        <v>40</v>
      </c>
      <c r="N42" s="43" t="s">
        <v>166</v>
      </c>
      <c r="O42" s="43" t="s">
        <v>41</v>
      </c>
      <c r="P42" s="43" t="s">
        <v>264</v>
      </c>
      <c r="Q42" s="43" t="s">
        <v>50</v>
      </c>
      <c r="R42" s="43" t="s">
        <v>76</v>
      </c>
      <c r="S42" s="43" t="s">
        <v>172</v>
      </c>
      <c r="T42" s="43" t="s">
        <v>51</v>
      </c>
      <c r="U42" s="43" t="s">
        <v>52</v>
      </c>
      <c r="V42" s="43" t="s">
        <v>53</v>
      </c>
      <c r="W42" s="43" t="s">
        <v>54</v>
      </c>
      <c r="X42" s="43" t="s">
        <v>171</v>
      </c>
      <c r="Y42"/>
      <c r="Z42"/>
      <c r="AA42"/>
      <c r="AB42"/>
      <c r="AC42"/>
    </row>
    <row r="43" spans="1:29">
      <c r="A43" s="27" t="s">
        <v>262</v>
      </c>
      <c r="B43" s="30">
        <v>26001699</v>
      </c>
      <c r="C43" s="31">
        <v>89.06</v>
      </c>
      <c r="D43" s="35">
        <v>15.15</v>
      </c>
      <c r="E43" s="37">
        <v>3.1419999999999999</v>
      </c>
      <c r="F43" s="37">
        <v>5.8330000000000002</v>
      </c>
      <c r="G43" s="35">
        <v>12.31</v>
      </c>
      <c r="H43" s="37">
        <v>0.82809999999999995</v>
      </c>
      <c r="I43" s="53">
        <v>0.40239999999999998</v>
      </c>
      <c r="J43" s="53">
        <v>0.22389999999999999</v>
      </c>
      <c r="K43" s="35">
        <v>19.5</v>
      </c>
      <c r="L43" s="35">
        <v>83.75</v>
      </c>
      <c r="M43" s="34">
        <v>104.3</v>
      </c>
      <c r="N43" s="34">
        <v>245</v>
      </c>
      <c r="O43" s="36"/>
      <c r="P43" s="36"/>
      <c r="Q43" s="36">
        <v>11430</v>
      </c>
      <c r="R43" s="36"/>
      <c r="S43" s="36"/>
      <c r="T43" s="36"/>
      <c r="U43" s="36"/>
      <c r="V43" s="36"/>
      <c r="W43" s="36"/>
      <c r="X43" s="36"/>
      <c r="Y43"/>
      <c r="Z43"/>
      <c r="AA43"/>
      <c r="AB43"/>
      <c r="AC43"/>
    </row>
    <row r="44" spans="1:29">
      <c r="A44" s="206" t="s">
        <v>263</v>
      </c>
      <c r="B44" s="30">
        <v>26000886</v>
      </c>
      <c r="C44" s="31">
        <v>94.24</v>
      </c>
      <c r="D44" s="37"/>
      <c r="E44" s="35"/>
      <c r="F44" s="35"/>
      <c r="G44" s="35"/>
      <c r="H44" s="37">
        <v>16.579999999999998</v>
      </c>
      <c r="I44" s="38"/>
      <c r="J44" s="35"/>
      <c r="K44" s="29"/>
      <c r="L44" s="36"/>
      <c r="M44" s="36"/>
      <c r="N44" s="36"/>
      <c r="O44" s="35">
        <v>55.99</v>
      </c>
      <c r="P44" s="218">
        <v>50.58</v>
      </c>
      <c r="Q44" s="35"/>
      <c r="R44" s="38">
        <v>14780</v>
      </c>
      <c r="S44" s="38">
        <v>16260</v>
      </c>
      <c r="T44" s="35" t="s">
        <v>213</v>
      </c>
      <c r="U44" s="53">
        <v>9.8100000000000007E-2</v>
      </c>
      <c r="V44" s="60">
        <v>4.496E-3</v>
      </c>
      <c r="W44" s="53">
        <v>0.51980000000000004</v>
      </c>
      <c r="X44" s="35" t="s">
        <v>248</v>
      </c>
      <c r="Y44"/>
      <c r="Z44"/>
      <c r="AA44"/>
      <c r="AB44"/>
      <c r="AC44"/>
    </row>
    <row r="45" spans="1:29">
      <c r="A45" s="54" t="s">
        <v>0</v>
      </c>
      <c r="B45" s="65"/>
      <c r="C45" s="47">
        <f>MIN(C43:C44)</f>
        <v>89.06</v>
      </c>
      <c r="D45" s="153"/>
      <c r="E45" s="153"/>
      <c r="F45" s="47"/>
      <c r="G45" s="47"/>
      <c r="H45" s="184">
        <f>MIN(H43:H44)</f>
        <v>0.82809999999999995</v>
      </c>
      <c r="I45" s="157"/>
      <c r="J45" s="47"/>
      <c r="K45" s="47"/>
      <c r="L45" s="47"/>
      <c r="M45" s="153"/>
      <c r="N45" s="172"/>
      <c r="O45" s="160"/>
      <c r="P45" s="153"/>
      <c r="Q45" s="153"/>
      <c r="R45" s="153"/>
      <c r="S45" s="153"/>
      <c r="T45" s="153"/>
      <c r="U45" s="153"/>
      <c r="V45" s="153"/>
      <c r="W45" s="153"/>
      <c r="X45" s="153"/>
      <c r="Y45"/>
      <c r="Z45"/>
      <c r="AA45"/>
      <c r="AB45"/>
      <c r="AC45"/>
    </row>
    <row r="46" spans="1:29">
      <c r="A46" s="56" t="s">
        <v>1</v>
      </c>
      <c r="B46" s="66"/>
      <c r="C46" s="48">
        <f>MAX(C43:C44)</f>
        <v>94.24</v>
      </c>
      <c r="D46" s="48"/>
      <c r="E46" s="48"/>
      <c r="F46" s="150"/>
      <c r="G46" s="151"/>
      <c r="H46" s="207">
        <f>MAX(H43:H44)</f>
        <v>16.579999999999998</v>
      </c>
      <c r="I46" s="151"/>
      <c r="J46" s="48"/>
      <c r="K46" s="48"/>
      <c r="L46" s="48"/>
      <c r="M46" s="154"/>
      <c r="N46" s="173"/>
      <c r="O46" s="161"/>
      <c r="P46" s="154"/>
      <c r="Q46" s="154"/>
      <c r="R46" s="154"/>
      <c r="S46" s="154"/>
      <c r="T46" s="154"/>
      <c r="U46" s="154"/>
      <c r="V46" s="154"/>
      <c r="W46" s="154"/>
      <c r="X46" s="154"/>
      <c r="Y46"/>
      <c r="Z46"/>
      <c r="AA46"/>
      <c r="AB46"/>
      <c r="AC46"/>
    </row>
    <row r="47" spans="1:29" ht="15.75" thickBot="1">
      <c r="A47" s="58" t="s">
        <v>2</v>
      </c>
      <c r="B47" s="67"/>
      <c r="C47" s="51">
        <f>MEDIAN(C43:C44)</f>
        <v>91.65</v>
      </c>
      <c r="D47" s="155"/>
      <c r="E47" s="155"/>
      <c r="F47" s="51"/>
      <c r="G47" s="152"/>
      <c r="H47" s="185">
        <f>MEDIAN(H43:H44)</f>
        <v>8.7040499999999987</v>
      </c>
      <c r="I47" s="158"/>
      <c r="J47" s="51"/>
      <c r="K47" s="51"/>
      <c r="L47" s="51"/>
      <c r="M47" s="155"/>
      <c r="N47" s="174"/>
      <c r="O47" s="162"/>
      <c r="P47" s="155"/>
      <c r="Q47" s="155"/>
      <c r="R47" s="155"/>
      <c r="S47" s="155"/>
      <c r="T47" s="155"/>
      <c r="U47" s="155"/>
      <c r="V47" s="155"/>
      <c r="W47" s="155"/>
      <c r="X47" s="155"/>
      <c r="Y47"/>
      <c r="Z47"/>
      <c r="AA47"/>
      <c r="AB47"/>
      <c r="AC47"/>
    </row>
    <row r="48" spans="1:29">
      <c r="C48" s="12"/>
      <c r="D48" s="12"/>
      <c r="E48" s="12"/>
      <c r="F48" s="12"/>
      <c r="G48" s="12"/>
      <c r="H48" s="23"/>
      <c r="I48" s="23"/>
      <c r="J48" s="23"/>
      <c r="M48" s="12"/>
      <c r="N48" s="12"/>
      <c r="O48" s="12"/>
    </row>
    <row r="49" spans="1:29" ht="15.75" thickBot="1">
      <c r="C49" s="12"/>
      <c r="D49" s="12"/>
      <c r="E49" s="12"/>
      <c r="F49" s="12"/>
      <c r="G49" s="12"/>
      <c r="H49" s="23"/>
      <c r="I49" s="23"/>
      <c r="J49" s="23"/>
      <c r="M49" s="12"/>
      <c r="N49" s="12"/>
      <c r="O49" s="12"/>
    </row>
    <row r="50" spans="1:29" ht="60" customHeight="1">
      <c r="A50" s="64" t="s">
        <v>169</v>
      </c>
      <c r="B50" s="42" t="s">
        <v>3</v>
      </c>
      <c r="C50" s="43" t="s">
        <v>55</v>
      </c>
      <c r="D50" s="44" t="s">
        <v>56</v>
      </c>
      <c r="E50" s="43" t="s">
        <v>114</v>
      </c>
      <c r="F50" s="43" t="s">
        <v>57</v>
      </c>
      <c r="G50" s="43" t="s">
        <v>58</v>
      </c>
      <c r="H50" s="43" t="s">
        <v>59</v>
      </c>
      <c r="I50" s="43" t="s">
        <v>60</v>
      </c>
      <c r="J50" s="43" t="s">
        <v>61</v>
      </c>
      <c r="K50" s="43" t="s">
        <v>37</v>
      </c>
      <c r="L50" s="43" t="s">
        <v>38</v>
      </c>
      <c r="M50" s="43" t="s">
        <v>40</v>
      </c>
      <c r="N50" s="43" t="s">
        <v>166</v>
      </c>
      <c r="O50" s="43" t="s">
        <v>274</v>
      </c>
      <c r="P50" s="43" t="s">
        <v>50</v>
      </c>
      <c r="Q50" s="43" t="s">
        <v>167</v>
      </c>
      <c r="R50" s="43" t="s">
        <v>172</v>
      </c>
      <c r="X50"/>
      <c r="Y50"/>
      <c r="Z50"/>
      <c r="AA50"/>
      <c r="AB50"/>
      <c r="AC50"/>
    </row>
    <row r="51" spans="1:29">
      <c r="A51" s="206" t="s">
        <v>273</v>
      </c>
      <c r="B51" s="30">
        <v>26001795</v>
      </c>
      <c r="C51" s="35">
        <v>96.64</v>
      </c>
      <c r="D51" s="35">
        <v>14.24</v>
      </c>
      <c r="E51" s="35">
        <v>6.33</v>
      </c>
      <c r="F51" s="219">
        <v>4.7729999999999997</v>
      </c>
      <c r="G51" s="37">
        <v>12.78</v>
      </c>
      <c r="H51" s="37">
        <v>0.57599999999999996</v>
      </c>
      <c r="I51" s="53">
        <v>0.37940000000000002</v>
      </c>
      <c r="J51" s="29"/>
      <c r="K51" s="29"/>
      <c r="L51" s="29"/>
      <c r="M51" s="29"/>
      <c r="N51" s="29"/>
      <c r="O51" s="29"/>
      <c r="P51" s="29"/>
      <c r="Q51" s="29"/>
      <c r="R51" s="29"/>
      <c r="S51"/>
      <c r="T51"/>
      <c r="U51"/>
      <c r="V51"/>
      <c r="W51"/>
      <c r="X51"/>
      <c r="Y51"/>
      <c r="Z51"/>
      <c r="AA51"/>
      <c r="AB51"/>
      <c r="AC51"/>
    </row>
    <row r="52" spans="1:29">
      <c r="A52" s="27" t="s">
        <v>269</v>
      </c>
      <c r="B52" s="30">
        <v>26001877</v>
      </c>
      <c r="C52" s="35">
        <v>93.51</v>
      </c>
      <c r="D52" s="35">
        <v>27.34</v>
      </c>
      <c r="E52" s="35">
        <v>15.12</v>
      </c>
      <c r="F52" s="37">
        <v>6.234</v>
      </c>
      <c r="G52" s="37">
        <v>1.895</v>
      </c>
      <c r="H52" s="37">
        <v>1.5569999999999999</v>
      </c>
      <c r="I52" s="53">
        <v>0.94630000000000003</v>
      </c>
      <c r="J52" s="37">
        <v>0.224</v>
      </c>
      <c r="K52" s="35">
        <v>15.46</v>
      </c>
      <c r="L52" s="34">
        <v>114.2</v>
      </c>
      <c r="M52" s="35">
        <v>40.33</v>
      </c>
      <c r="N52" s="34">
        <v>155.30000000000001</v>
      </c>
      <c r="O52" s="38">
        <v>1460</v>
      </c>
      <c r="P52" s="38">
        <v>34470</v>
      </c>
      <c r="Q52" s="34">
        <v>437.9</v>
      </c>
      <c r="R52" s="34">
        <v>481.7</v>
      </c>
      <c r="S52"/>
      <c r="T52"/>
      <c r="U52"/>
      <c r="V52"/>
      <c r="W52"/>
      <c r="X52"/>
      <c r="Y52"/>
      <c r="Z52"/>
      <c r="AA52"/>
      <c r="AB52"/>
      <c r="AC52"/>
    </row>
    <row r="53" spans="1:29">
      <c r="A53" s="206" t="s">
        <v>269</v>
      </c>
      <c r="B53" s="30">
        <v>26001426</v>
      </c>
      <c r="C53" s="35">
        <v>93.01</v>
      </c>
      <c r="D53" s="35">
        <v>28.42</v>
      </c>
      <c r="E53" s="35">
        <v>8.9359999999999999</v>
      </c>
      <c r="F53" s="37">
        <v>7.3529999999999998</v>
      </c>
      <c r="G53" s="219">
        <v>4.0339999999999998</v>
      </c>
      <c r="H53" s="37"/>
      <c r="I53" s="53"/>
      <c r="J53" s="29"/>
      <c r="K53" s="35">
        <v>14.07</v>
      </c>
      <c r="L53" s="34">
        <v>221.5</v>
      </c>
      <c r="M53" s="35">
        <v>64.150000000000006</v>
      </c>
      <c r="N53" s="34">
        <v>174</v>
      </c>
      <c r="O53" s="29"/>
      <c r="P53" s="38">
        <v>28560</v>
      </c>
      <c r="Q53" s="34">
        <v>483</v>
      </c>
      <c r="R53" s="34">
        <v>531.29999999999995</v>
      </c>
      <c r="S53"/>
      <c r="T53"/>
      <c r="U53"/>
      <c r="V53"/>
      <c r="W53"/>
      <c r="X53"/>
      <c r="Y53"/>
      <c r="Z53"/>
      <c r="AA53"/>
      <c r="AB53"/>
      <c r="AC53"/>
    </row>
    <row r="54" spans="1:29">
      <c r="A54" s="54" t="s">
        <v>0</v>
      </c>
      <c r="B54" s="65"/>
      <c r="C54" s="47">
        <f t="shared" ref="C54:I54" si="9">MIN(C51:C53)</f>
        <v>93.01</v>
      </c>
      <c r="D54" s="47">
        <f t="shared" si="9"/>
        <v>14.24</v>
      </c>
      <c r="E54" s="47">
        <f t="shared" si="9"/>
        <v>6.33</v>
      </c>
      <c r="F54" s="153">
        <f t="shared" si="9"/>
        <v>4.7729999999999997</v>
      </c>
      <c r="G54" s="184">
        <f t="shared" si="9"/>
        <v>1.895</v>
      </c>
      <c r="H54" s="184">
        <f t="shared" si="9"/>
        <v>0.57599999999999996</v>
      </c>
      <c r="I54" s="186">
        <f t="shared" si="9"/>
        <v>0.37940000000000002</v>
      </c>
      <c r="J54" s="47"/>
      <c r="K54" s="47">
        <f>MIN(K51:K53)</f>
        <v>14.07</v>
      </c>
      <c r="L54" s="156">
        <f>MIN(L51:L53)</f>
        <v>114.2</v>
      </c>
      <c r="M54" s="47">
        <f>MIN(M51:M53)</f>
        <v>40.33</v>
      </c>
      <c r="N54" s="156">
        <f>MIN(N51:N53)</f>
        <v>155.30000000000001</v>
      </c>
      <c r="O54" s="47"/>
      <c r="P54" s="157">
        <f>MIN(P51:P53)</f>
        <v>28560</v>
      </c>
      <c r="Q54" s="156">
        <f>MIN(Q51:Q53)</f>
        <v>437.9</v>
      </c>
      <c r="R54" s="156">
        <f>MIN(R51:R53)</f>
        <v>481.7</v>
      </c>
      <c r="S54"/>
      <c r="T54"/>
      <c r="U54"/>
      <c r="V54"/>
      <c r="W54"/>
      <c r="X54"/>
      <c r="Y54"/>
      <c r="Z54"/>
      <c r="AA54"/>
      <c r="AB54"/>
      <c r="AC54"/>
    </row>
    <row r="55" spans="1:29">
      <c r="A55" s="56" t="s">
        <v>1</v>
      </c>
      <c r="B55" s="66"/>
      <c r="C55" s="48">
        <f t="shared" ref="C55:I55" si="10">MAX(C51:C53)</f>
        <v>96.64</v>
      </c>
      <c r="D55" s="48">
        <f t="shared" si="10"/>
        <v>28.42</v>
      </c>
      <c r="E55" s="48">
        <f t="shared" si="10"/>
        <v>15.12</v>
      </c>
      <c r="F55" s="154">
        <f t="shared" si="10"/>
        <v>7.3529999999999998</v>
      </c>
      <c r="G55" s="207">
        <f t="shared" si="10"/>
        <v>12.78</v>
      </c>
      <c r="H55" s="207">
        <f t="shared" si="10"/>
        <v>1.5569999999999999</v>
      </c>
      <c r="I55" s="208">
        <f t="shared" si="10"/>
        <v>0.94630000000000003</v>
      </c>
      <c r="J55" s="48"/>
      <c r="K55" s="48">
        <f>MAX(K51:K53)</f>
        <v>15.46</v>
      </c>
      <c r="L55" s="150">
        <f>MAX(L51:L53)</f>
        <v>221.5</v>
      </c>
      <c r="M55" s="48">
        <f>MAX(M51:M53)</f>
        <v>64.150000000000006</v>
      </c>
      <c r="N55" s="150">
        <f>MAX(N51:N53)</f>
        <v>174</v>
      </c>
      <c r="O55" s="48"/>
      <c r="P55" s="151">
        <f>MAX(P51:P53)</f>
        <v>34470</v>
      </c>
      <c r="Q55" s="150">
        <f>MAX(Q51:Q53)</f>
        <v>483</v>
      </c>
      <c r="R55" s="150">
        <f>MAX(R51:R53)</f>
        <v>531.29999999999995</v>
      </c>
      <c r="S55"/>
      <c r="T55"/>
      <c r="U55"/>
      <c r="V55"/>
      <c r="W55"/>
      <c r="X55"/>
      <c r="Y55"/>
      <c r="Z55"/>
      <c r="AA55"/>
      <c r="AB55"/>
      <c r="AC55"/>
    </row>
    <row r="56" spans="1:29" ht="15.75" thickBot="1">
      <c r="A56" s="58" t="s">
        <v>2</v>
      </c>
      <c r="B56" s="67"/>
      <c r="C56" s="51">
        <f t="shared" ref="C56:I56" si="11">MEDIAN(C51:C53)</f>
        <v>93.51</v>
      </c>
      <c r="D56" s="51">
        <f t="shared" si="11"/>
        <v>27.34</v>
      </c>
      <c r="E56" s="51">
        <f t="shared" si="11"/>
        <v>8.9359999999999999</v>
      </c>
      <c r="F56" s="155">
        <f t="shared" si="11"/>
        <v>6.234</v>
      </c>
      <c r="G56" s="185">
        <f t="shared" si="11"/>
        <v>4.0339999999999998</v>
      </c>
      <c r="H56" s="185">
        <f t="shared" si="11"/>
        <v>1.0665</v>
      </c>
      <c r="I56" s="187">
        <f t="shared" si="11"/>
        <v>0.66284999999999994</v>
      </c>
      <c r="J56" s="51"/>
      <c r="K56" s="51">
        <f>MEDIAN(K51:K53)</f>
        <v>14.765000000000001</v>
      </c>
      <c r="L56" s="152">
        <f>MEDIAN(L51:L53)</f>
        <v>167.85</v>
      </c>
      <c r="M56" s="51">
        <f>MEDIAN(M51:M53)</f>
        <v>52.24</v>
      </c>
      <c r="N56" s="152">
        <f>MEDIAN(N51:N53)</f>
        <v>164.65</v>
      </c>
      <c r="O56" s="51"/>
      <c r="P56" s="158">
        <f>MEDIAN(P51:P53)</f>
        <v>31515</v>
      </c>
      <c r="Q56" s="152">
        <f>MEDIAN(Q51:Q53)</f>
        <v>460.45</v>
      </c>
      <c r="R56" s="152">
        <f>MEDIAN(R51:R53)</f>
        <v>506.5</v>
      </c>
      <c r="S56"/>
      <c r="T56"/>
      <c r="U56"/>
      <c r="V56"/>
      <c r="W56"/>
      <c r="X56"/>
      <c r="Y56"/>
      <c r="Z56"/>
      <c r="AA56"/>
      <c r="AB56"/>
      <c r="AC56"/>
    </row>
    <row r="57" spans="1:29">
      <c r="C57" s="12"/>
      <c r="D57" s="12"/>
      <c r="E57" s="12"/>
      <c r="F57" s="12"/>
      <c r="G57" s="12"/>
      <c r="H57" s="23"/>
      <c r="I57" s="23"/>
      <c r="J57" s="23"/>
      <c r="M57" s="12"/>
      <c r="N57" s="12"/>
      <c r="O57" s="12"/>
    </row>
    <row r="58" spans="1:29" ht="15.75" thickBot="1">
      <c r="C58" s="12"/>
      <c r="D58" s="12"/>
      <c r="E58" s="12"/>
      <c r="F58" s="12"/>
      <c r="G58" s="12"/>
      <c r="H58" s="23"/>
      <c r="I58" s="23"/>
      <c r="J58" s="23"/>
      <c r="M58" s="12"/>
      <c r="N58" s="12"/>
      <c r="O58" s="12"/>
    </row>
    <row r="59" spans="1:29" ht="60" customHeight="1">
      <c r="A59" s="64" t="s">
        <v>7</v>
      </c>
      <c r="B59" s="42" t="s">
        <v>3</v>
      </c>
      <c r="C59" s="43" t="s">
        <v>39</v>
      </c>
      <c r="D59" s="43" t="s">
        <v>59</v>
      </c>
      <c r="E59" s="43" t="s">
        <v>60</v>
      </c>
      <c r="F59" s="43" t="s">
        <v>62</v>
      </c>
      <c r="G59" s="43" t="s">
        <v>37</v>
      </c>
      <c r="H59" s="43" t="s">
        <v>38</v>
      </c>
      <c r="I59" s="43" t="s">
        <v>40</v>
      </c>
      <c r="J59" s="43" t="s">
        <v>166</v>
      </c>
      <c r="K59" s="43" t="s">
        <v>120</v>
      </c>
      <c r="L59" s="43" t="s">
        <v>41</v>
      </c>
      <c r="M59" s="43" t="s">
        <v>170</v>
      </c>
      <c r="N59" s="43" t="s">
        <v>77</v>
      </c>
      <c r="O59" s="43" t="s">
        <v>148</v>
      </c>
      <c r="P59" s="43" t="s">
        <v>78</v>
      </c>
      <c r="Q59" s="43" t="s">
        <v>50</v>
      </c>
      <c r="R59" s="43" t="s">
        <v>76</v>
      </c>
      <c r="S59" s="43" t="s">
        <v>172</v>
      </c>
      <c r="T59" s="43" t="s">
        <v>116</v>
      </c>
      <c r="U59" s="43" t="s">
        <v>278</v>
      </c>
      <c r="V59"/>
      <c r="W59"/>
      <c r="X59"/>
      <c r="Y59"/>
      <c r="Z59"/>
      <c r="AA59"/>
      <c r="AB59"/>
      <c r="AC59"/>
    </row>
    <row r="60" spans="1:29">
      <c r="A60" s="27" t="s">
        <v>277</v>
      </c>
      <c r="B60" s="30">
        <v>26001461</v>
      </c>
      <c r="C60" s="31">
        <v>99.17</v>
      </c>
      <c r="D60" s="30"/>
      <c r="E60" s="30"/>
      <c r="F60" s="52"/>
      <c r="G60" s="38">
        <v>522.70000000000005</v>
      </c>
      <c r="H60" s="38">
        <v>3598</v>
      </c>
      <c r="I60" s="38">
        <v>3590</v>
      </c>
      <c r="J60" s="38">
        <v>2577</v>
      </c>
      <c r="K60" s="38"/>
      <c r="L60" s="35">
        <v>5.6550000000000002</v>
      </c>
      <c r="M60" s="220">
        <v>37.659999999999997</v>
      </c>
      <c r="N60" s="35">
        <v>68.72</v>
      </c>
      <c r="O60" s="34">
        <v>32.4</v>
      </c>
      <c r="P60" s="35">
        <v>76.23</v>
      </c>
      <c r="Q60" s="38">
        <v>317400</v>
      </c>
      <c r="R60" s="38">
        <v>779.6</v>
      </c>
      <c r="S60" s="38">
        <v>857.6</v>
      </c>
      <c r="T60" s="38">
        <v>150500</v>
      </c>
      <c r="U60" s="38">
        <v>2434</v>
      </c>
      <c r="V60"/>
      <c r="W60"/>
      <c r="X60"/>
      <c r="Y60"/>
      <c r="Z60"/>
      <c r="AA60"/>
      <c r="AB60"/>
      <c r="AC60"/>
    </row>
    <row r="61" spans="1:29">
      <c r="A61" s="206" t="s">
        <v>275</v>
      </c>
      <c r="B61" s="30">
        <v>26001621</v>
      </c>
      <c r="C61" s="31">
        <v>93.76</v>
      </c>
      <c r="D61" s="30"/>
      <c r="E61" s="30"/>
      <c r="F61" s="52"/>
      <c r="G61" s="221">
        <v>7641</v>
      </c>
      <c r="H61" s="38">
        <v>24940</v>
      </c>
      <c r="I61" s="38">
        <v>22340</v>
      </c>
      <c r="J61" s="38">
        <v>43800</v>
      </c>
      <c r="K61" s="38"/>
      <c r="L61" s="35">
        <v>106.5</v>
      </c>
      <c r="M61" s="220">
        <v>1369</v>
      </c>
      <c r="N61" s="38"/>
      <c r="O61" s="38"/>
      <c r="P61" s="38"/>
      <c r="Q61" s="221">
        <v>1580000</v>
      </c>
      <c r="R61" s="38">
        <v>37870</v>
      </c>
      <c r="S61" s="38">
        <v>41660</v>
      </c>
      <c r="T61" s="38">
        <v>472600</v>
      </c>
      <c r="U61" s="38"/>
      <c r="V61"/>
      <c r="W61"/>
      <c r="X61"/>
      <c r="Y61"/>
      <c r="Z61"/>
      <c r="AA61"/>
      <c r="AB61"/>
      <c r="AC61"/>
    </row>
    <row r="62" spans="1:29">
      <c r="A62" s="27" t="s">
        <v>275</v>
      </c>
      <c r="B62" s="30">
        <v>26001598</v>
      </c>
      <c r="C62" s="31">
        <v>98.02</v>
      </c>
      <c r="D62" s="30"/>
      <c r="E62" s="30"/>
      <c r="F62" s="52"/>
      <c r="G62" s="38">
        <v>3401</v>
      </c>
      <c r="H62" s="38">
        <v>30410</v>
      </c>
      <c r="I62" s="38">
        <v>9144</v>
      </c>
      <c r="J62" s="38">
        <v>27700</v>
      </c>
      <c r="K62" s="38"/>
      <c r="L62" s="35">
        <v>105.3</v>
      </c>
      <c r="M62" s="220">
        <v>269.2</v>
      </c>
      <c r="N62" s="34"/>
      <c r="O62" s="34"/>
      <c r="P62" s="34"/>
      <c r="Q62" s="38">
        <v>1865000</v>
      </c>
      <c r="R62" s="38">
        <v>8274</v>
      </c>
      <c r="S62" s="38">
        <v>9101</v>
      </c>
      <c r="T62" s="38">
        <v>448200</v>
      </c>
      <c r="U62" s="34"/>
      <c r="V62"/>
      <c r="W62"/>
      <c r="X62"/>
      <c r="Y62"/>
      <c r="Z62"/>
      <c r="AA62"/>
      <c r="AB62"/>
      <c r="AC62"/>
    </row>
    <row r="63" spans="1:29">
      <c r="A63" s="27" t="s">
        <v>275</v>
      </c>
      <c r="B63" s="30">
        <v>26001598</v>
      </c>
      <c r="C63" s="31">
        <v>98.17</v>
      </c>
      <c r="D63" s="30"/>
      <c r="E63" s="30"/>
      <c r="F63" s="52"/>
      <c r="G63" s="38">
        <v>3385</v>
      </c>
      <c r="H63" s="38">
        <v>21970</v>
      </c>
      <c r="I63" s="38">
        <v>6529</v>
      </c>
      <c r="J63" s="38">
        <v>20260</v>
      </c>
      <c r="K63" s="38"/>
      <c r="L63" s="35">
        <v>96.87</v>
      </c>
      <c r="M63" s="220">
        <v>261.3</v>
      </c>
      <c r="N63" s="34"/>
      <c r="O63" s="34"/>
      <c r="P63" s="34"/>
      <c r="Q63" s="38">
        <v>1757000</v>
      </c>
      <c r="R63" s="38">
        <v>8697</v>
      </c>
      <c r="S63" s="38">
        <v>9567</v>
      </c>
      <c r="T63" s="38">
        <v>259200</v>
      </c>
      <c r="U63" s="34"/>
      <c r="V63"/>
      <c r="W63"/>
      <c r="X63"/>
      <c r="Y63"/>
      <c r="Z63"/>
      <c r="AA63"/>
      <c r="AB63"/>
      <c r="AC63"/>
    </row>
    <row r="64" spans="1:29">
      <c r="A64" s="206" t="s">
        <v>275</v>
      </c>
      <c r="B64" s="30">
        <v>26001339</v>
      </c>
      <c r="C64" s="31">
        <v>97.44</v>
      </c>
      <c r="D64" s="31">
        <v>24.84</v>
      </c>
      <c r="E64" s="40">
        <v>0.1678</v>
      </c>
      <c r="F64" s="33"/>
      <c r="G64" s="38">
        <v>5035</v>
      </c>
      <c r="H64" s="221">
        <v>17890</v>
      </c>
      <c r="I64" s="221">
        <v>11030</v>
      </c>
      <c r="J64" s="221">
        <v>29510</v>
      </c>
      <c r="K64" s="38"/>
      <c r="L64" s="218">
        <v>36.36</v>
      </c>
      <c r="M64" s="220">
        <v>143.30000000000001</v>
      </c>
      <c r="N64" s="34"/>
      <c r="O64" s="34"/>
      <c r="P64" s="34"/>
      <c r="Q64" s="38">
        <v>1519000</v>
      </c>
      <c r="R64" s="221">
        <v>2369</v>
      </c>
      <c r="S64" s="221">
        <v>2606</v>
      </c>
      <c r="T64" s="38">
        <v>365700</v>
      </c>
      <c r="U64" s="34"/>
      <c r="V64"/>
      <c r="W64"/>
      <c r="X64"/>
      <c r="Y64"/>
      <c r="Z64"/>
      <c r="AA64"/>
      <c r="AB64"/>
      <c r="AC64"/>
    </row>
    <row r="65" spans="1:29">
      <c r="A65" s="27" t="s">
        <v>276</v>
      </c>
      <c r="B65" s="30">
        <v>26001484</v>
      </c>
      <c r="C65" s="31">
        <v>98.7</v>
      </c>
      <c r="D65" s="31">
        <v>29.46</v>
      </c>
      <c r="E65" s="30"/>
      <c r="F65" s="32">
        <v>3.9460000000000002</v>
      </c>
      <c r="G65" s="38">
        <v>6784</v>
      </c>
      <c r="H65" s="38">
        <v>33110</v>
      </c>
      <c r="I65" s="38">
        <v>23250</v>
      </c>
      <c r="J65" s="38"/>
      <c r="K65" s="34">
        <v>201</v>
      </c>
      <c r="L65" s="35">
        <v>98.26</v>
      </c>
      <c r="M65" s="220">
        <v>829.8</v>
      </c>
      <c r="N65" s="34"/>
      <c r="O65" s="34"/>
      <c r="P65" s="34"/>
      <c r="Q65" s="38">
        <v>1884000</v>
      </c>
      <c r="R65" s="38">
        <v>20740</v>
      </c>
      <c r="S65" s="38">
        <v>22810</v>
      </c>
      <c r="T65" s="38">
        <v>409700</v>
      </c>
      <c r="U65" s="34"/>
      <c r="V65"/>
      <c r="W65"/>
      <c r="X65"/>
      <c r="Y65"/>
      <c r="Z65"/>
      <c r="AA65"/>
      <c r="AB65"/>
      <c r="AC65"/>
    </row>
    <row r="66" spans="1:29">
      <c r="A66" s="27" t="s">
        <v>276</v>
      </c>
      <c r="B66" s="30">
        <v>26001484</v>
      </c>
      <c r="C66" s="31">
        <v>99.24</v>
      </c>
      <c r="D66" s="31">
        <v>32.520000000000003</v>
      </c>
      <c r="E66" s="30"/>
      <c r="F66" s="52"/>
      <c r="G66" s="38">
        <v>4807</v>
      </c>
      <c r="H66" s="38">
        <v>23240</v>
      </c>
      <c r="I66" s="38">
        <v>32700</v>
      </c>
      <c r="J66" s="38"/>
      <c r="K66" s="34">
        <v>217.9</v>
      </c>
      <c r="L66" s="35">
        <v>93.08</v>
      </c>
      <c r="M66" s="220">
        <v>804.9</v>
      </c>
      <c r="N66" s="34"/>
      <c r="O66" s="34"/>
      <c r="P66" s="34"/>
      <c r="Q66" s="38">
        <v>1830000</v>
      </c>
      <c r="R66" s="38">
        <v>23040</v>
      </c>
      <c r="S66" s="38">
        <v>25340</v>
      </c>
      <c r="T66" s="38">
        <v>858100</v>
      </c>
      <c r="U66" s="34"/>
      <c r="V66"/>
      <c r="W66"/>
      <c r="X66"/>
      <c r="Y66"/>
      <c r="Z66"/>
      <c r="AA66"/>
      <c r="AB66"/>
      <c r="AC66"/>
    </row>
    <row r="67" spans="1:29">
      <c r="A67" s="54" t="s">
        <v>0</v>
      </c>
      <c r="B67" s="65"/>
      <c r="C67" s="47">
        <f>MIN(C60:C66)</f>
        <v>93.76</v>
      </c>
      <c r="D67" s="47">
        <f>MIN(D60:D66)</f>
        <v>24.84</v>
      </c>
      <c r="E67" s="47"/>
      <c r="F67" s="47"/>
      <c r="G67" s="190">
        <f t="shared" ref="G67:M67" si="12">MIN(G60:G66)</f>
        <v>522.70000000000005</v>
      </c>
      <c r="H67" s="157">
        <f t="shared" si="12"/>
        <v>3598</v>
      </c>
      <c r="I67" s="157">
        <f t="shared" si="12"/>
        <v>3590</v>
      </c>
      <c r="J67" s="157">
        <f t="shared" si="12"/>
        <v>2577</v>
      </c>
      <c r="K67" s="156">
        <f t="shared" si="12"/>
        <v>201</v>
      </c>
      <c r="L67" s="163">
        <f t="shared" si="12"/>
        <v>5.6550000000000002</v>
      </c>
      <c r="M67" s="156">
        <f t="shared" si="12"/>
        <v>37.659999999999997</v>
      </c>
      <c r="N67" s="157"/>
      <c r="O67" s="157"/>
      <c r="P67" s="157"/>
      <c r="Q67" s="157">
        <f>MIN(Q60:Q66)</f>
        <v>317400</v>
      </c>
      <c r="R67" s="157">
        <f>MIN(R60:R66)</f>
        <v>779.6</v>
      </c>
      <c r="S67" s="157">
        <f>MIN(S60:S66)</f>
        <v>857.6</v>
      </c>
      <c r="T67" s="157">
        <f>MIN(T60:T66)</f>
        <v>150500</v>
      </c>
      <c r="U67" s="157"/>
      <c r="V67"/>
      <c r="W67"/>
      <c r="X67"/>
      <c r="Y67"/>
      <c r="Z67"/>
      <c r="AA67"/>
      <c r="AB67"/>
      <c r="AC67"/>
    </row>
    <row r="68" spans="1:29">
      <c r="A68" s="56" t="s">
        <v>1</v>
      </c>
      <c r="B68" s="66"/>
      <c r="C68" s="48">
        <f>MAX(C60:C66)</f>
        <v>99.24</v>
      </c>
      <c r="D68" s="48">
        <f>MAX(D60:D66)</f>
        <v>32.520000000000003</v>
      </c>
      <c r="E68" s="48"/>
      <c r="F68" s="48"/>
      <c r="G68" s="217">
        <f t="shared" ref="G68:M68" si="13">MAX(G60:G66)</f>
        <v>7641</v>
      </c>
      <c r="H68" s="151">
        <f t="shared" si="13"/>
        <v>33110</v>
      </c>
      <c r="I68" s="151">
        <f t="shared" si="13"/>
        <v>32700</v>
      </c>
      <c r="J68" s="151">
        <f t="shared" si="13"/>
        <v>43800</v>
      </c>
      <c r="K68" s="150">
        <f t="shared" si="13"/>
        <v>217.9</v>
      </c>
      <c r="L68" s="175">
        <f t="shared" si="13"/>
        <v>106.5</v>
      </c>
      <c r="M68" s="150">
        <f t="shared" si="13"/>
        <v>1369</v>
      </c>
      <c r="N68" s="151"/>
      <c r="O68" s="151"/>
      <c r="P68" s="151"/>
      <c r="Q68" s="151">
        <f>MAX(Q60:Q66)</f>
        <v>1884000</v>
      </c>
      <c r="R68" s="151">
        <f>MAX(R60:R66)</f>
        <v>37870</v>
      </c>
      <c r="S68" s="151">
        <f>MAX(S60:S66)</f>
        <v>41660</v>
      </c>
      <c r="T68" s="151">
        <f>MAX(T60:T66)</f>
        <v>858100</v>
      </c>
      <c r="U68" s="151"/>
      <c r="V68"/>
      <c r="W68"/>
      <c r="X68"/>
      <c r="Y68"/>
      <c r="Z68"/>
      <c r="AA68"/>
      <c r="AB68"/>
      <c r="AC68"/>
    </row>
    <row r="69" spans="1:29" ht="15.75" thickBot="1">
      <c r="A69" s="58" t="s">
        <v>2</v>
      </c>
      <c r="B69" s="67"/>
      <c r="C69" s="51">
        <f>MEDIAN(C60:C66)</f>
        <v>98.17</v>
      </c>
      <c r="D69" s="51">
        <f>MEDIAN(D60:D66)</f>
        <v>29.46</v>
      </c>
      <c r="E69" s="51"/>
      <c r="F69" s="51"/>
      <c r="G69" s="191">
        <f t="shared" ref="G69:M69" si="14">MEDIAN(G60:G66)</f>
        <v>4807</v>
      </c>
      <c r="H69" s="158">
        <f t="shared" si="14"/>
        <v>23240</v>
      </c>
      <c r="I69" s="158">
        <f t="shared" si="14"/>
        <v>11030</v>
      </c>
      <c r="J69" s="158">
        <f t="shared" si="14"/>
        <v>27700</v>
      </c>
      <c r="K69" s="152">
        <f t="shared" si="14"/>
        <v>209.45</v>
      </c>
      <c r="L69" s="164">
        <f t="shared" si="14"/>
        <v>96.87</v>
      </c>
      <c r="M69" s="152">
        <f t="shared" si="14"/>
        <v>269.2</v>
      </c>
      <c r="N69" s="158"/>
      <c r="O69" s="158"/>
      <c r="P69" s="158"/>
      <c r="Q69" s="158">
        <f>MEDIAN(Q60:Q66)</f>
        <v>1757000</v>
      </c>
      <c r="R69" s="158">
        <f>MEDIAN(R60:R66)</f>
        <v>8697</v>
      </c>
      <c r="S69" s="158">
        <f>MEDIAN(S60:S66)</f>
        <v>9567</v>
      </c>
      <c r="T69" s="158">
        <f>MEDIAN(T60:T66)</f>
        <v>409700</v>
      </c>
      <c r="U69" s="158"/>
      <c r="V69"/>
      <c r="W69"/>
      <c r="X69"/>
      <c r="Y69"/>
      <c r="Z69"/>
      <c r="AA69"/>
      <c r="AB69"/>
      <c r="AC69"/>
    </row>
    <row r="70" spans="1:29">
      <c r="C70" s="12"/>
      <c r="D70" s="12"/>
      <c r="E70" s="12"/>
      <c r="F70" s="12"/>
      <c r="G70" s="23"/>
      <c r="H70" s="23"/>
      <c r="I70" s="23"/>
      <c r="L70" s="12"/>
      <c r="M70" s="12"/>
      <c r="U70"/>
      <c r="V70"/>
      <c r="W70"/>
      <c r="X70"/>
      <c r="Y70"/>
      <c r="Z70"/>
      <c r="AA70"/>
      <c r="AB70"/>
      <c r="AC70"/>
    </row>
    <row r="71" spans="1:29" ht="15.75" thickBot="1">
      <c r="C71" s="12"/>
      <c r="D71" s="12"/>
      <c r="E71" s="12"/>
      <c r="F71" s="12"/>
      <c r="G71" s="23"/>
      <c r="H71" s="23"/>
      <c r="K71" s="12"/>
      <c r="L71" s="12"/>
      <c r="AA71"/>
      <c r="AB71"/>
      <c r="AC71"/>
    </row>
    <row r="72" spans="1:29" ht="60" customHeight="1">
      <c r="A72" s="64" t="s">
        <v>75</v>
      </c>
      <c r="B72" s="42" t="s">
        <v>3</v>
      </c>
      <c r="C72" s="43" t="s">
        <v>55</v>
      </c>
      <c r="D72" s="44" t="s">
        <v>282</v>
      </c>
      <c r="E72" s="43" t="s">
        <v>283</v>
      </c>
      <c r="F72" s="43" t="s">
        <v>192</v>
      </c>
      <c r="G72" s="43" t="s">
        <v>284</v>
      </c>
      <c r="H72" s="43" t="s">
        <v>168</v>
      </c>
      <c r="I72" s="14"/>
      <c r="J72" s="14"/>
      <c r="K72" s="14"/>
      <c r="L72" s="14"/>
      <c r="M72" s="14"/>
      <c r="N72" s="14"/>
      <c r="O72" s="14"/>
      <c r="P72" s="14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:29">
      <c r="A73" s="206" t="s">
        <v>281</v>
      </c>
      <c r="B73" s="30">
        <v>26001889</v>
      </c>
      <c r="C73" s="31">
        <v>92.48</v>
      </c>
      <c r="D73" s="31">
        <v>13.1</v>
      </c>
      <c r="E73" s="222">
        <v>13.87</v>
      </c>
      <c r="F73" s="222">
        <v>16.5</v>
      </c>
      <c r="G73" s="35">
        <v>32.549999999999997</v>
      </c>
      <c r="H73" s="34">
        <v>726.1</v>
      </c>
      <c r="I73"/>
      <c r="J73" s="14"/>
      <c r="K73" s="14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:29">
      <c r="A74" s="206" t="s">
        <v>281</v>
      </c>
      <c r="B74" s="30">
        <v>26001889</v>
      </c>
      <c r="C74" s="31">
        <v>93.61</v>
      </c>
      <c r="D74" s="31">
        <v>12.32</v>
      </c>
      <c r="E74" s="222">
        <v>12.34</v>
      </c>
      <c r="F74" s="222">
        <v>17.48</v>
      </c>
      <c r="G74" s="35">
        <v>32.700000000000003</v>
      </c>
      <c r="H74" s="34">
        <v>2132</v>
      </c>
      <c r="I74"/>
      <c r="J74" s="14"/>
      <c r="K74" s="1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1:29">
      <c r="A75" s="54" t="s">
        <v>0</v>
      </c>
      <c r="B75" s="65"/>
      <c r="C75" s="47">
        <f t="shared" ref="C75:H75" si="15">MIN(C73:C74)</f>
        <v>92.48</v>
      </c>
      <c r="D75" s="153">
        <f t="shared" si="15"/>
        <v>12.32</v>
      </c>
      <c r="E75" s="47">
        <f t="shared" si="15"/>
        <v>12.34</v>
      </c>
      <c r="F75" s="47">
        <f t="shared" si="15"/>
        <v>16.5</v>
      </c>
      <c r="G75" s="47">
        <f t="shared" si="15"/>
        <v>32.549999999999997</v>
      </c>
      <c r="H75" s="188">
        <f t="shared" si="15"/>
        <v>726.1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1:29">
      <c r="A76" s="56" t="s">
        <v>1</v>
      </c>
      <c r="B76" s="66"/>
      <c r="C76" s="48">
        <f t="shared" ref="C76:H76" si="16">MAX(C73:C74)</f>
        <v>93.61</v>
      </c>
      <c r="D76" s="154">
        <f t="shared" si="16"/>
        <v>13.1</v>
      </c>
      <c r="E76" s="48">
        <f t="shared" si="16"/>
        <v>13.87</v>
      </c>
      <c r="F76" s="48">
        <f t="shared" si="16"/>
        <v>17.48</v>
      </c>
      <c r="G76" s="48">
        <f t="shared" si="16"/>
        <v>32.700000000000003</v>
      </c>
      <c r="H76" s="215">
        <f t="shared" si="16"/>
        <v>2132</v>
      </c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1:29" ht="15.75" thickBot="1">
      <c r="A77" s="58" t="s">
        <v>2</v>
      </c>
      <c r="B77" s="67"/>
      <c r="C77" s="51">
        <f t="shared" ref="C77:H77" si="17">MEDIAN(C73:C74)</f>
        <v>93.045000000000002</v>
      </c>
      <c r="D77" s="155">
        <f t="shared" si="17"/>
        <v>12.71</v>
      </c>
      <c r="E77" s="51">
        <f t="shared" si="17"/>
        <v>13.105</v>
      </c>
      <c r="F77" s="51">
        <f t="shared" si="17"/>
        <v>16.990000000000002</v>
      </c>
      <c r="G77" s="51">
        <f t="shared" si="17"/>
        <v>32.625</v>
      </c>
      <c r="H77" s="189">
        <f t="shared" si="17"/>
        <v>1429.0500000000002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9" spans="1:29">
      <c r="A79" s="13" t="s">
        <v>33</v>
      </c>
    </row>
    <row r="80" spans="1:29">
      <c r="A80" t="s">
        <v>34</v>
      </c>
    </row>
  </sheetData>
  <sheetProtection algorithmName="SHA-512" hashValue="EoqGtf0h6koTpUH9vrs8XgFi6zVucZKLDFsxC6pytJ4qJcXFkawd7tiGHZG6+zmPt8ZwQ1SBL6Id0cjXOBsqbA==" saltValue="sjrywL44ewrN7t+L99VcUA==" spinCount="100000" sheet="1" objects="1" scenarios="1"/>
  <sortState xmlns:xlrd2="http://schemas.microsoft.com/office/spreadsheetml/2017/richdata2" ref="A60:BG66">
    <sortCondition ref="A60:A66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148"/>
  <sheetViews>
    <sheetView showGridLines="0" zoomScale="80" zoomScaleNormal="80" workbookViewId="0">
      <selection activeCell="A124" sqref="A124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8.140625" style="2" customWidth="1"/>
    <col min="31" max="64" width="15.7109375" style="2" customWidth="1"/>
    <col min="65" max="156" width="15.7109375" customWidth="1"/>
  </cols>
  <sheetData>
    <row r="1" spans="1:64" ht="120" customHeight="1">
      <c r="B1" s="181" t="s">
        <v>201</v>
      </c>
    </row>
    <row r="2" spans="1:64">
      <c r="A2" s="9" t="s">
        <v>30</v>
      </c>
      <c r="BL2"/>
    </row>
    <row r="3" spans="1:64" ht="15.75" thickBot="1">
      <c r="BL3"/>
    </row>
    <row r="4" spans="1:64" s="3" customFormat="1" ht="60" customHeight="1">
      <c r="A4" s="41" t="s">
        <v>6</v>
      </c>
      <c r="B4" s="42" t="s">
        <v>3</v>
      </c>
      <c r="C4" s="43" t="s">
        <v>39</v>
      </c>
      <c r="D4" s="43" t="s">
        <v>60</v>
      </c>
      <c r="E4" s="43" t="s">
        <v>37</v>
      </c>
      <c r="F4" s="43" t="s">
        <v>38</v>
      </c>
      <c r="G4" s="43" t="s">
        <v>40</v>
      </c>
      <c r="H4" s="43" t="s">
        <v>115</v>
      </c>
      <c r="I4" s="43" t="s">
        <v>41</v>
      </c>
      <c r="J4" s="43" t="s">
        <v>170</v>
      </c>
      <c r="K4" s="43" t="s">
        <v>50</v>
      </c>
      <c r="L4" s="43" t="s">
        <v>116</v>
      </c>
      <c r="M4" s="43" t="s">
        <v>122</v>
      </c>
      <c r="N4" s="43" t="s">
        <v>199</v>
      </c>
      <c r="O4" s="43" t="s">
        <v>118</v>
      </c>
      <c r="P4" s="43" t="s">
        <v>119</v>
      </c>
      <c r="Q4" s="43" t="s">
        <v>42</v>
      </c>
      <c r="R4" s="43" t="s">
        <v>44</v>
      </c>
      <c r="S4" s="43" t="s">
        <v>45</v>
      </c>
      <c r="T4" s="43" t="s">
        <v>46</v>
      </c>
      <c r="U4" s="43" t="s">
        <v>47</v>
      </c>
      <c r="V4" s="43" t="s">
        <v>48</v>
      </c>
      <c r="W4" s="43" t="s">
        <v>49</v>
      </c>
      <c r="X4" s="43" t="s">
        <v>190</v>
      </c>
      <c r="Y4" s="43" t="s">
        <v>168</v>
      </c>
      <c r="Z4" s="43" t="s">
        <v>220</v>
      </c>
      <c r="AA4" s="43" t="s">
        <v>123</v>
      </c>
      <c r="AB4" s="43" t="s">
        <v>124</v>
      </c>
      <c r="AC4" s="43" t="s">
        <v>43</v>
      </c>
      <c r="AD4" s="43" t="s">
        <v>129</v>
      </c>
      <c r="AE4" s="43" t="s">
        <v>125</v>
      </c>
      <c r="AF4" s="43" t="s">
        <v>127</v>
      </c>
      <c r="AG4" s="43" t="s">
        <v>126</v>
      </c>
      <c r="AH4" s="43" t="s">
        <v>128</v>
      </c>
      <c r="AI4" s="43" t="s">
        <v>221</v>
      </c>
      <c r="AJ4" s="43" t="s">
        <v>222</v>
      </c>
    </row>
    <row r="5" spans="1:64">
      <c r="A5" s="27" t="s">
        <v>205</v>
      </c>
      <c r="B5" s="30">
        <v>26001402</v>
      </c>
      <c r="C5" s="31">
        <v>87.03</v>
      </c>
      <c r="D5" s="71"/>
      <c r="E5" s="29"/>
      <c r="F5" s="34"/>
      <c r="G5" s="35"/>
      <c r="H5" s="36"/>
      <c r="I5" s="53"/>
      <c r="J5" s="53"/>
      <c r="K5" s="38"/>
      <c r="L5" s="34"/>
      <c r="M5" s="29" t="s">
        <v>213</v>
      </c>
      <c r="N5" s="29" t="s">
        <v>212</v>
      </c>
      <c r="O5" s="29" t="s">
        <v>216</v>
      </c>
      <c r="P5" s="29" t="s">
        <v>217</v>
      </c>
      <c r="Q5" s="29" t="s">
        <v>212</v>
      </c>
      <c r="R5" s="29" t="s">
        <v>212</v>
      </c>
      <c r="S5" s="29" t="s">
        <v>218</v>
      </c>
      <c r="T5" s="29" t="s">
        <v>212</v>
      </c>
      <c r="U5" s="29" t="s">
        <v>212</v>
      </c>
      <c r="V5" s="37">
        <v>1.927</v>
      </c>
      <c r="W5" s="29" t="s">
        <v>214</v>
      </c>
      <c r="X5" s="29"/>
      <c r="Y5" s="36"/>
      <c r="Z5" s="37"/>
      <c r="AA5" s="36"/>
      <c r="AB5" s="36"/>
      <c r="AC5" s="36"/>
      <c r="AD5" s="36"/>
      <c r="AE5" s="36"/>
      <c r="AF5" s="36"/>
      <c r="AG5" s="36"/>
      <c r="AH5" s="36"/>
      <c r="AI5" s="71"/>
      <c r="AJ5" s="53"/>
      <c r="AK5" s="14"/>
      <c r="AL5" s="14"/>
      <c r="AM5" s="14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s="27" t="s">
        <v>211</v>
      </c>
      <c r="B6" s="30">
        <v>26001893</v>
      </c>
      <c r="C6" s="31">
        <v>88.13</v>
      </c>
      <c r="D6" s="71"/>
      <c r="E6" s="35">
        <v>26.18</v>
      </c>
      <c r="F6" s="34">
        <v>132</v>
      </c>
      <c r="G6" s="35">
        <v>158.9</v>
      </c>
      <c r="H6" s="34">
        <v>331.1</v>
      </c>
      <c r="I6" s="53">
        <v>0.35499999999999998</v>
      </c>
      <c r="J6" s="53">
        <v>1.7889999999999999</v>
      </c>
      <c r="K6" s="38">
        <v>11220</v>
      </c>
      <c r="L6" s="34">
        <v>1495</v>
      </c>
      <c r="M6" s="36"/>
      <c r="N6" s="36"/>
      <c r="O6" s="36"/>
      <c r="P6" s="38"/>
      <c r="Q6" s="36"/>
      <c r="R6" s="36"/>
      <c r="S6" s="36"/>
      <c r="T6" s="36"/>
      <c r="U6" s="36"/>
      <c r="V6" s="36"/>
      <c r="W6" s="36"/>
      <c r="X6" s="29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71"/>
      <c r="AJ6" s="53"/>
      <c r="AK6" s="14"/>
      <c r="AL6" s="14"/>
      <c r="AM6" s="14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s="27" t="s">
        <v>210</v>
      </c>
      <c r="B7" s="30">
        <v>26001965</v>
      </c>
      <c r="C7" s="31">
        <v>88.66</v>
      </c>
      <c r="D7" s="71"/>
      <c r="E7" s="29"/>
      <c r="F7" s="29"/>
      <c r="G7" s="36"/>
      <c r="H7" s="36"/>
      <c r="I7" s="29"/>
      <c r="J7" s="36"/>
      <c r="K7" s="36"/>
      <c r="L7" s="36"/>
      <c r="M7" s="36"/>
      <c r="N7" s="36"/>
      <c r="O7" s="36"/>
      <c r="P7" s="38"/>
      <c r="Q7" s="36"/>
      <c r="R7" s="36"/>
      <c r="S7" s="36"/>
      <c r="T7" s="36"/>
      <c r="U7" s="36"/>
      <c r="V7" s="36"/>
      <c r="W7" s="36"/>
      <c r="X7" s="29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71"/>
      <c r="AJ7" s="53"/>
      <c r="AK7" s="14"/>
      <c r="AL7" s="14"/>
      <c r="AM7" s="14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27" t="s">
        <v>207</v>
      </c>
      <c r="B8" s="30">
        <v>26001931</v>
      </c>
      <c r="C8" s="31">
        <v>88.8</v>
      </c>
      <c r="D8" s="71"/>
      <c r="E8" s="29"/>
      <c r="F8" s="29"/>
      <c r="G8" s="36"/>
      <c r="H8" s="36"/>
      <c r="I8" s="29"/>
      <c r="J8" s="36"/>
      <c r="K8" s="36"/>
      <c r="L8" s="36"/>
      <c r="M8" s="36"/>
      <c r="N8" s="36"/>
      <c r="O8" s="36"/>
      <c r="P8" s="38"/>
      <c r="Q8" s="36"/>
      <c r="R8" s="36"/>
      <c r="S8" s="36"/>
      <c r="T8" s="36"/>
      <c r="U8" s="36"/>
      <c r="V8" s="36"/>
      <c r="W8" s="36"/>
      <c r="X8" s="29"/>
      <c r="Y8" s="29" t="s">
        <v>209</v>
      </c>
      <c r="Z8" s="36"/>
      <c r="AA8" s="36"/>
      <c r="AB8" s="36"/>
      <c r="AC8" s="36"/>
      <c r="AD8" s="36"/>
      <c r="AE8" s="36"/>
      <c r="AF8" s="36"/>
      <c r="AG8" s="36"/>
      <c r="AH8" s="36"/>
      <c r="AI8" s="71"/>
      <c r="AJ8" s="53"/>
      <c r="AK8" s="14"/>
      <c r="AL8" s="14"/>
      <c r="AM8" s="14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s="27" t="s">
        <v>207</v>
      </c>
      <c r="B9" s="30">
        <v>26001999</v>
      </c>
      <c r="C9" s="31">
        <v>88.02</v>
      </c>
      <c r="D9" s="71"/>
      <c r="E9" s="29"/>
      <c r="F9" s="29"/>
      <c r="G9" s="36"/>
      <c r="H9" s="36"/>
      <c r="I9" s="29"/>
      <c r="J9" s="36"/>
      <c r="K9" s="36"/>
      <c r="L9" s="36"/>
      <c r="M9" s="36"/>
      <c r="N9" s="36"/>
      <c r="O9" s="36"/>
      <c r="P9" s="38"/>
      <c r="Q9" s="36"/>
      <c r="R9" s="36"/>
      <c r="S9" s="36"/>
      <c r="T9" s="36"/>
      <c r="U9" s="36"/>
      <c r="V9" s="36"/>
      <c r="W9" s="36"/>
      <c r="X9" s="29"/>
      <c r="Y9" s="35">
        <v>23.26</v>
      </c>
      <c r="Z9" s="36"/>
      <c r="AA9" s="36"/>
      <c r="AB9" s="36"/>
      <c r="AC9" s="36"/>
      <c r="AD9" s="36"/>
      <c r="AE9" s="36"/>
      <c r="AF9" s="36"/>
      <c r="AG9" s="36"/>
      <c r="AH9" s="36"/>
      <c r="AI9" s="71"/>
      <c r="AJ9" s="53"/>
      <c r="AK9" s="14"/>
      <c r="AL9" s="14"/>
      <c r="AM9" s="14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>
      <c r="A10" s="27" t="s">
        <v>207</v>
      </c>
      <c r="B10" s="30">
        <v>26001599</v>
      </c>
      <c r="C10" s="31">
        <v>87.07</v>
      </c>
      <c r="D10" s="71"/>
      <c r="E10" s="29"/>
      <c r="F10" s="34"/>
      <c r="G10" s="35"/>
      <c r="H10" s="36"/>
      <c r="I10" s="53"/>
      <c r="J10" s="53"/>
      <c r="K10" s="38"/>
      <c r="L10" s="34"/>
      <c r="M10" s="29" t="s">
        <v>213</v>
      </c>
      <c r="N10" s="29" t="s">
        <v>212</v>
      </c>
      <c r="O10" s="29" t="s">
        <v>216</v>
      </c>
      <c r="P10" s="29" t="s">
        <v>217</v>
      </c>
      <c r="Q10" s="29" t="s">
        <v>212</v>
      </c>
      <c r="R10" s="53">
        <v>0.1147</v>
      </c>
      <c r="S10" s="29" t="s">
        <v>218</v>
      </c>
      <c r="T10" s="29" t="s">
        <v>212</v>
      </c>
      <c r="U10" s="29" t="s">
        <v>212</v>
      </c>
      <c r="V10" s="29" t="s">
        <v>218</v>
      </c>
      <c r="W10" s="29" t="s">
        <v>214</v>
      </c>
      <c r="X10" s="29"/>
      <c r="Y10" s="36"/>
      <c r="Z10" s="37"/>
      <c r="AA10" s="36"/>
      <c r="AB10" s="36"/>
      <c r="AC10" s="36"/>
      <c r="AD10" s="36"/>
      <c r="AE10" s="36"/>
      <c r="AF10" s="36"/>
      <c r="AG10" s="36"/>
      <c r="AH10" s="36"/>
      <c r="AI10" s="71"/>
      <c r="AJ10" s="53"/>
      <c r="AK10" s="14"/>
      <c r="AL10" s="14"/>
      <c r="AM10" s="14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>
      <c r="A11" s="27" t="s">
        <v>207</v>
      </c>
      <c r="B11" s="30">
        <v>26001599</v>
      </c>
      <c r="C11" s="31">
        <v>87.15</v>
      </c>
      <c r="D11" s="71"/>
      <c r="E11" s="29"/>
      <c r="F11" s="34"/>
      <c r="G11" s="35"/>
      <c r="H11" s="36"/>
      <c r="I11" s="53"/>
      <c r="J11" s="53"/>
      <c r="K11" s="38"/>
      <c r="L11" s="34"/>
      <c r="M11" s="29" t="s">
        <v>213</v>
      </c>
      <c r="N11" s="29" t="s">
        <v>212</v>
      </c>
      <c r="O11" s="29" t="s">
        <v>216</v>
      </c>
      <c r="P11" s="29" t="s">
        <v>217</v>
      </c>
      <c r="Q11" s="29" t="s">
        <v>212</v>
      </c>
      <c r="R11" s="53">
        <v>0.2006</v>
      </c>
      <c r="S11" s="29" t="s">
        <v>218</v>
      </c>
      <c r="T11" s="29" t="s">
        <v>212</v>
      </c>
      <c r="U11" s="29" t="s">
        <v>212</v>
      </c>
      <c r="V11" s="29" t="s">
        <v>218</v>
      </c>
      <c r="W11" s="29" t="s">
        <v>214</v>
      </c>
      <c r="X11" s="29"/>
      <c r="Y11" s="36"/>
      <c r="Z11" s="37"/>
      <c r="AA11" s="36"/>
      <c r="AB11" s="36"/>
      <c r="AC11" s="36"/>
      <c r="AD11" s="36"/>
      <c r="AE11" s="36"/>
      <c r="AF11" s="36"/>
      <c r="AG11" s="36"/>
      <c r="AH11" s="36"/>
      <c r="AI11" s="71"/>
      <c r="AJ11" s="53"/>
      <c r="AK11" s="14"/>
      <c r="AL11" s="14"/>
      <c r="AM11" s="14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A12" s="27" t="s">
        <v>207</v>
      </c>
      <c r="B12" s="30">
        <v>26001636</v>
      </c>
      <c r="C12" s="31">
        <v>88.77</v>
      </c>
      <c r="D12" s="71"/>
      <c r="E12" s="35">
        <v>11.28</v>
      </c>
      <c r="F12" s="34">
        <v>107.6</v>
      </c>
      <c r="G12" s="35">
        <v>65.84</v>
      </c>
      <c r="H12" s="34">
        <v>229.3</v>
      </c>
      <c r="I12" s="53">
        <v>0.32140000000000002</v>
      </c>
      <c r="J12" s="53">
        <v>0.84850000000000003</v>
      </c>
      <c r="K12" s="38">
        <v>6823</v>
      </c>
      <c r="L12" s="34">
        <v>1134</v>
      </c>
      <c r="M12" s="36"/>
      <c r="N12" s="36"/>
      <c r="O12" s="36"/>
      <c r="P12" s="38"/>
      <c r="Q12" s="36"/>
      <c r="R12" s="36"/>
      <c r="S12" s="36"/>
      <c r="T12" s="36"/>
      <c r="U12" s="36"/>
      <c r="V12" s="36"/>
      <c r="W12" s="36"/>
      <c r="X12" s="29"/>
      <c r="Y12" s="36"/>
      <c r="Z12" s="37"/>
      <c r="AA12" s="36"/>
      <c r="AB12" s="36"/>
      <c r="AC12" s="36"/>
      <c r="AD12" s="36"/>
      <c r="AE12" s="36"/>
      <c r="AF12" s="36"/>
      <c r="AG12" s="36"/>
      <c r="AH12" s="36"/>
      <c r="AI12" s="71"/>
      <c r="AJ12" s="53"/>
      <c r="AK12" s="14"/>
      <c r="AL12" s="14"/>
      <c r="AM12" s="14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>
      <c r="A13" s="27" t="s">
        <v>207</v>
      </c>
      <c r="B13" s="30">
        <v>26001636</v>
      </c>
      <c r="C13" s="31">
        <v>89.09</v>
      </c>
      <c r="D13" s="71"/>
      <c r="E13" s="29"/>
      <c r="F13" s="34"/>
      <c r="G13" s="35"/>
      <c r="H13" s="36"/>
      <c r="I13" s="53"/>
      <c r="J13" s="53"/>
      <c r="K13" s="38"/>
      <c r="L13" s="34"/>
      <c r="M13" s="36"/>
      <c r="N13" s="36"/>
      <c r="O13" s="36"/>
      <c r="P13" s="38"/>
      <c r="Q13" s="36"/>
      <c r="R13" s="29" t="s">
        <v>212</v>
      </c>
      <c r="S13" s="36"/>
      <c r="T13" s="36"/>
      <c r="U13" s="36"/>
      <c r="V13" s="36"/>
      <c r="W13" s="36"/>
      <c r="X13" s="29"/>
      <c r="Y13" s="36"/>
      <c r="Z13" s="37"/>
      <c r="AA13" s="29" t="s">
        <v>213</v>
      </c>
      <c r="AB13" s="29" t="s">
        <v>212</v>
      </c>
      <c r="AC13" s="29" t="s">
        <v>214</v>
      </c>
      <c r="AD13" s="29" t="s">
        <v>215</v>
      </c>
      <c r="AE13" s="29" t="s">
        <v>213</v>
      </c>
      <c r="AF13" s="29" t="s">
        <v>213</v>
      </c>
      <c r="AG13" s="29" t="s">
        <v>213</v>
      </c>
      <c r="AH13" s="29" t="s">
        <v>213</v>
      </c>
      <c r="AI13" s="71"/>
      <c r="AJ13" s="53"/>
      <c r="AK13" s="14"/>
      <c r="AL13" s="14"/>
      <c r="AM13" s="14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>
      <c r="A14" s="206" t="s">
        <v>207</v>
      </c>
      <c r="B14" s="30">
        <v>26001598</v>
      </c>
      <c r="C14" s="31">
        <v>87.5</v>
      </c>
      <c r="D14" s="71"/>
      <c r="E14" s="35">
        <v>13.76</v>
      </c>
      <c r="F14" s="34">
        <v>111.6</v>
      </c>
      <c r="G14" s="35">
        <v>65.239999999999995</v>
      </c>
      <c r="H14" s="34">
        <v>189.5</v>
      </c>
      <c r="I14" s="53">
        <v>0.35780000000000001</v>
      </c>
      <c r="J14" s="202">
        <v>0.34860000000000002</v>
      </c>
      <c r="K14" s="38">
        <v>7218</v>
      </c>
      <c r="L14" s="34">
        <v>1410</v>
      </c>
      <c r="M14" s="36"/>
      <c r="N14" s="36"/>
      <c r="O14" s="36"/>
      <c r="P14" s="38"/>
      <c r="Q14" s="36"/>
      <c r="R14" s="36"/>
      <c r="S14" s="36"/>
      <c r="T14" s="36"/>
      <c r="U14" s="36"/>
      <c r="V14" s="36"/>
      <c r="W14" s="36"/>
      <c r="X14" s="29"/>
      <c r="Y14" s="36"/>
      <c r="Z14" s="37"/>
      <c r="AA14" s="36"/>
      <c r="AB14" s="36"/>
      <c r="AC14" s="36"/>
      <c r="AD14" s="36"/>
      <c r="AE14" s="36"/>
      <c r="AF14" s="36"/>
      <c r="AG14" s="36"/>
      <c r="AH14" s="36"/>
      <c r="AI14" s="71"/>
      <c r="AJ14" s="53"/>
      <c r="AK14" s="14"/>
      <c r="AL14" s="14"/>
      <c r="AM14" s="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>
      <c r="A15" s="27" t="s">
        <v>207</v>
      </c>
      <c r="B15" s="30">
        <v>26001464</v>
      </c>
      <c r="C15" s="35">
        <v>86.2</v>
      </c>
      <c r="D15" s="71"/>
      <c r="E15" s="29"/>
      <c r="F15" s="34"/>
      <c r="G15" s="35"/>
      <c r="H15" s="36"/>
      <c r="I15" s="53"/>
      <c r="J15" s="53"/>
      <c r="K15" s="38"/>
      <c r="L15" s="34"/>
      <c r="M15" s="36"/>
      <c r="N15" s="36"/>
      <c r="O15" s="36"/>
      <c r="P15" s="38"/>
      <c r="Q15" s="36"/>
      <c r="R15" s="36"/>
      <c r="S15" s="36"/>
      <c r="T15" s="36"/>
      <c r="U15" s="36"/>
      <c r="V15" s="36"/>
      <c r="W15" s="36"/>
      <c r="X15" s="29"/>
      <c r="Y15" s="36"/>
      <c r="Z15" s="37"/>
      <c r="AA15" s="36"/>
      <c r="AB15" s="36"/>
      <c r="AC15" s="36"/>
      <c r="AD15" s="36"/>
      <c r="AE15" s="36"/>
      <c r="AF15" s="36"/>
      <c r="AG15" s="36"/>
      <c r="AH15" s="36"/>
      <c r="AI15" s="37">
        <v>2.355</v>
      </c>
      <c r="AJ15" s="37">
        <v>0.22500000000000001</v>
      </c>
      <c r="AK15" s="14"/>
      <c r="AL15" s="14"/>
      <c r="AM15" s="14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>
      <c r="A16" s="27" t="s">
        <v>207</v>
      </c>
      <c r="B16" s="30">
        <v>26001464</v>
      </c>
      <c r="C16" s="35">
        <v>86.8</v>
      </c>
      <c r="D16" s="71"/>
      <c r="E16" s="29"/>
      <c r="F16" s="34"/>
      <c r="G16" s="35"/>
      <c r="H16" s="36"/>
      <c r="I16" s="53"/>
      <c r="J16" s="53"/>
      <c r="K16" s="38"/>
      <c r="L16" s="34"/>
      <c r="M16" s="36"/>
      <c r="N16" s="36"/>
      <c r="O16" s="36"/>
      <c r="P16" s="38"/>
      <c r="Q16" s="36"/>
      <c r="R16" s="36"/>
      <c r="S16" s="36"/>
      <c r="T16" s="36"/>
      <c r="U16" s="36"/>
      <c r="V16" s="36"/>
      <c r="W16" s="36"/>
      <c r="X16" s="29"/>
      <c r="Y16" s="36"/>
      <c r="Z16" s="37"/>
      <c r="AA16" s="36"/>
      <c r="AB16" s="36"/>
      <c r="AC16" s="36"/>
      <c r="AD16" s="36"/>
      <c r="AE16" s="36"/>
      <c r="AF16" s="36"/>
      <c r="AG16" s="36"/>
      <c r="AH16" s="36"/>
      <c r="AI16" s="37">
        <v>0.28100000000000003</v>
      </c>
      <c r="AJ16" s="37">
        <v>0.106</v>
      </c>
      <c r="AK16" s="14"/>
      <c r="AL16" s="14"/>
      <c r="AM16" s="14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>
      <c r="A17" s="27" t="s">
        <v>207</v>
      </c>
      <c r="B17" s="30">
        <v>26001464</v>
      </c>
      <c r="C17" s="35">
        <v>87</v>
      </c>
      <c r="D17" s="71"/>
      <c r="E17" s="29"/>
      <c r="F17" s="34"/>
      <c r="G17" s="35"/>
      <c r="H17" s="36"/>
      <c r="I17" s="53"/>
      <c r="J17" s="53"/>
      <c r="K17" s="38"/>
      <c r="L17" s="34"/>
      <c r="M17" s="36"/>
      <c r="N17" s="36"/>
      <c r="O17" s="36"/>
      <c r="P17" s="38"/>
      <c r="Q17" s="36"/>
      <c r="R17" s="36"/>
      <c r="S17" s="36"/>
      <c r="T17" s="36"/>
      <c r="U17" s="36"/>
      <c r="V17" s="36"/>
      <c r="W17" s="36"/>
      <c r="X17" s="29"/>
      <c r="Y17" s="36"/>
      <c r="Z17" s="37"/>
      <c r="AA17" s="36"/>
      <c r="AB17" s="36"/>
      <c r="AC17" s="36"/>
      <c r="AD17" s="36"/>
      <c r="AE17" s="36"/>
      <c r="AF17" s="36"/>
      <c r="AG17" s="36"/>
      <c r="AH17" s="36"/>
      <c r="AI17" s="37">
        <v>272</v>
      </c>
      <c r="AJ17" s="37">
        <v>91.6</v>
      </c>
      <c r="AK17" s="14"/>
      <c r="AL17" s="14"/>
      <c r="AM17" s="14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s="27" t="s">
        <v>207</v>
      </c>
      <c r="B18" s="30">
        <v>26001460</v>
      </c>
      <c r="C18" s="31">
        <v>90.25</v>
      </c>
      <c r="D18" s="36"/>
      <c r="E18" s="36"/>
      <c r="F18" s="34"/>
      <c r="G18" s="35"/>
      <c r="H18" s="36"/>
      <c r="I18" s="53"/>
      <c r="J18" s="53"/>
      <c r="K18" s="38"/>
      <c r="L18" s="34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7">
        <v>1.5720000000000001</v>
      </c>
      <c r="AA18" s="36"/>
      <c r="AB18" s="36"/>
      <c r="AC18" s="36"/>
      <c r="AD18" s="36"/>
      <c r="AE18" s="36"/>
      <c r="AF18" s="36"/>
      <c r="AG18" s="36"/>
      <c r="AH18" s="36"/>
      <c r="AI18" s="37"/>
      <c r="AJ18" s="37"/>
      <c r="AK18" s="14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s="27" t="s">
        <v>207</v>
      </c>
      <c r="B19" s="30">
        <v>26001460</v>
      </c>
      <c r="C19" s="31">
        <v>90.59</v>
      </c>
      <c r="D19" s="36"/>
      <c r="E19" s="36"/>
      <c r="F19" s="34"/>
      <c r="G19" s="35"/>
      <c r="H19" s="35"/>
      <c r="I19" s="53"/>
      <c r="J19" s="53"/>
      <c r="K19" s="38"/>
      <c r="L19" s="34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7">
        <v>4.5469999999999997</v>
      </c>
      <c r="AA19" s="36"/>
      <c r="AB19" s="36"/>
      <c r="AC19" s="36"/>
      <c r="AD19" s="36"/>
      <c r="AE19" s="36"/>
      <c r="AF19" s="36"/>
      <c r="AG19" s="36"/>
      <c r="AH19" s="36"/>
      <c r="AI19" s="37"/>
      <c r="AJ19" s="37"/>
      <c r="AK19" s="14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s="27" t="s">
        <v>207</v>
      </c>
      <c r="B20" s="30">
        <v>26001460</v>
      </c>
      <c r="C20" s="31">
        <v>89.34</v>
      </c>
      <c r="D20" s="36"/>
      <c r="E20" s="35">
        <v>16.95</v>
      </c>
      <c r="F20" s="34">
        <v>125.4</v>
      </c>
      <c r="G20" s="35">
        <v>46.55</v>
      </c>
      <c r="H20" s="34">
        <v>130.30000000000001</v>
      </c>
      <c r="I20" s="53">
        <v>0.47439999999999999</v>
      </c>
      <c r="J20" s="53">
        <v>1.0309999999999999</v>
      </c>
      <c r="K20" s="38">
        <v>7386</v>
      </c>
      <c r="L20" s="34">
        <v>2323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7"/>
      <c r="AA20" s="36"/>
      <c r="AB20" s="36"/>
      <c r="AC20" s="36"/>
      <c r="AD20" s="36"/>
      <c r="AE20" s="36"/>
      <c r="AF20" s="36"/>
      <c r="AG20" s="36"/>
      <c r="AH20" s="36"/>
      <c r="AI20" s="37"/>
      <c r="AJ20" s="37"/>
      <c r="AK20" s="14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>
      <c r="A21" s="27" t="s">
        <v>204</v>
      </c>
      <c r="B21" s="30">
        <v>26001893</v>
      </c>
      <c r="C21" s="28"/>
      <c r="D21" s="71"/>
      <c r="E21" s="29"/>
      <c r="F21" s="29"/>
      <c r="G21" s="36"/>
      <c r="H21" s="36"/>
      <c r="I21" s="29"/>
      <c r="J21" s="36"/>
      <c r="K21" s="36"/>
      <c r="L21" s="36"/>
      <c r="M21" s="36"/>
      <c r="N21" s="36"/>
      <c r="O21" s="36"/>
      <c r="P21" s="38"/>
      <c r="Q21" s="36"/>
      <c r="R21" s="36"/>
      <c r="S21" s="36"/>
      <c r="T21" s="36"/>
      <c r="U21" s="36"/>
      <c r="V21" s="36"/>
      <c r="W21" s="36"/>
      <c r="X21" s="29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71"/>
      <c r="AJ21" s="53"/>
      <c r="AK21" s="14"/>
      <c r="AL21" s="14"/>
      <c r="AM21" s="14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>
      <c r="A22" s="27" t="s">
        <v>204</v>
      </c>
      <c r="B22" s="30">
        <v>26001893</v>
      </c>
      <c r="C22" s="28"/>
      <c r="D22" s="71"/>
      <c r="E22" s="29"/>
      <c r="F22" s="29"/>
      <c r="G22" s="36"/>
      <c r="H22" s="36"/>
      <c r="I22" s="29"/>
      <c r="J22" s="36"/>
      <c r="K22" s="36"/>
      <c r="L22" s="36"/>
      <c r="M22" s="36"/>
      <c r="N22" s="36"/>
      <c r="O22" s="36"/>
      <c r="P22" s="38"/>
      <c r="Q22" s="36"/>
      <c r="R22" s="36"/>
      <c r="S22" s="36"/>
      <c r="T22" s="36"/>
      <c r="U22" s="36"/>
      <c r="V22" s="36"/>
      <c r="W22" s="36"/>
      <c r="X22" s="29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71"/>
      <c r="AJ22" s="53"/>
      <c r="AK22" s="14"/>
      <c r="AL22" s="14"/>
      <c r="AM22" s="14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>
      <c r="A23" s="27" t="s">
        <v>204</v>
      </c>
      <c r="B23" s="30">
        <v>26001853</v>
      </c>
      <c r="C23" s="31">
        <v>88.03</v>
      </c>
      <c r="D23" s="71"/>
      <c r="E23" s="29"/>
      <c r="F23" s="34"/>
      <c r="G23" s="35"/>
      <c r="H23" s="36"/>
      <c r="I23" s="53"/>
      <c r="J23" s="53"/>
      <c r="K23" s="38"/>
      <c r="L23" s="34"/>
      <c r="M23" s="36"/>
      <c r="N23" s="36"/>
      <c r="O23" s="36"/>
      <c r="P23" s="38"/>
      <c r="Q23" s="36"/>
      <c r="R23" s="36"/>
      <c r="S23" s="36"/>
      <c r="T23" s="36"/>
      <c r="U23" s="36"/>
      <c r="V23" s="36"/>
      <c r="W23" s="36"/>
      <c r="X23" s="29"/>
      <c r="Y23" s="35">
        <v>62.61</v>
      </c>
      <c r="Z23" s="36"/>
      <c r="AA23" s="36"/>
      <c r="AB23" s="36"/>
      <c r="AC23" s="36"/>
      <c r="AD23" s="36"/>
      <c r="AE23" s="36"/>
      <c r="AF23" s="36"/>
      <c r="AG23" s="36"/>
      <c r="AH23" s="36"/>
      <c r="AI23" s="71"/>
      <c r="AJ23" s="53"/>
      <c r="AK23" s="14"/>
      <c r="AL23" s="14"/>
      <c r="AM23" s="14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>
      <c r="A24" s="27" t="s">
        <v>204</v>
      </c>
      <c r="B24" s="30">
        <v>26001621</v>
      </c>
      <c r="C24" s="31">
        <v>90.02</v>
      </c>
      <c r="D24" s="71"/>
      <c r="E24" s="29"/>
      <c r="F24" s="34"/>
      <c r="G24" s="35"/>
      <c r="H24" s="36"/>
      <c r="I24" s="53"/>
      <c r="J24" s="53"/>
      <c r="K24" s="38"/>
      <c r="L24" s="34"/>
      <c r="M24" s="36"/>
      <c r="N24" s="36"/>
      <c r="O24" s="36"/>
      <c r="P24" s="38"/>
      <c r="Q24" s="36"/>
      <c r="R24" s="36"/>
      <c r="S24" s="36"/>
      <c r="T24" s="36"/>
      <c r="U24" s="36"/>
      <c r="V24" s="36"/>
      <c r="W24" s="36"/>
      <c r="X24" s="29"/>
      <c r="Y24" s="35">
        <v>66.349999999999994</v>
      </c>
      <c r="Z24" s="36"/>
      <c r="AA24" s="36"/>
      <c r="AB24" s="36"/>
      <c r="AC24" s="36"/>
      <c r="AD24" s="36"/>
      <c r="AE24" s="36"/>
      <c r="AF24" s="36"/>
      <c r="AG24" s="36"/>
      <c r="AH24" s="36"/>
      <c r="AI24" s="71"/>
      <c r="AJ24" s="53"/>
      <c r="AK24" s="14"/>
      <c r="AL24" s="14"/>
      <c r="AM24" s="1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>
      <c r="A25" s="27" t="s">
        <v>204</v>
      </c>
      <c r="B25" s="30">
        <v>26001599</v>
      </c>
      <c r="C25" s="31">
        <v>86.85</v>
      </c>
      <c r="D25" s="71"/>
      <c r="E25" s="29"/>
      <c r="F25" s="34"/>
      <c r="G25" s="35"/>
      <c r="H25" s="36"/>
      <c r="I25" s="53"/>
      <c r="J25" s="53"/>
      <c r="K25" s="38"/>
      <c r="L25" s="34"/>
      <c r="M25" s="36"/>
      <c r="N25" s="36"/>
      <c r="O25" s="36"/>
      <c r="P25" s="38"/>
      <c r="Q25" s="36"/>
      <c r="R25" s="36"/>
      <c r="S25" s="36"/>
      <c r="T25" s="36"/>
      <c r="U25" s="36"/>
      <c r="V25" s="36"/>
      <c r="W25" s="36"/>
      <c r="X25" s="29"/>
      <c r="Y25" s="37">
        <v>5.4850000000000003</v>
      </c>
      <c r="Z25" s="37"/>
      <c r="AA25" s="36"/>
      <c r="AB25" s="36"/>
      <c r="AC25" s="36"/>
      <c r="AD25" s="36"/>
      <c r="AE25" s="36"/>
      <c r="AF25" s="36"/>
      <c r="AG25" s="36"/>
      <c r="AH25" s="36"/>
      <c r="AI25" s="71"/>
      <c r="AJ25" s="53"/>
      <c r="AK25" s="14"/>
      <c r="AL25" s="14"/>
      <c r="AM25" s="14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>
      <c r="A26" s="27" t="s">
        <v>204</v>
      </c>
      <c r="B26" s="30">
        <v>26001507</v>
      </c>
      <c r="C26" s="31">
        <v>88.09</v>
      </c>
      <c r="D26" s="71"/>
      <c r="E26" s="29"/>
      <c r="F26" s="34"/>
      <c r="G26" s="35"/>
      <c r="H26" s="36"/>
      <c r="I26" s="53"/>
      <c r="J26" s="53"/>
      <c r="K26" s="38"/>
      <c r="L26" s="34"/>
      <c r="M26" s="29" t="s">
        <v>213</v>
      </c>
      <c r="N26" s="29" t="s">
        <v>212</v>
      </c>
      <c r="O26" s="29" t="s">
        <v>216</v>
      </c>
      <c r="P26" s="29" t="s">
        <v>217</v>
      </c>
      <c r="Q26" s="29" t="s">
        <v>212</v>
      </c>
      <c r="R26" s="53">
        <v>0.21029999999999999</v>
      </c>
      <c r="S26" s="29" t="s">
        <v>218</v>
      </c>
      <c r="T26" s="29" t="s">
        <v>212</v>
      </c>
      <c r="U26" s="29" t="s">
        <v>212</v>
      </c>
      <c r="V26" s="29" t="s">
        <v>218</v>
      </c>
      <c r="W26" s="29" t="s">
        <v>214</v>
      </c>
      <c r="X26" s="29"/>
      <c r="Y26" s="36"/>
      <c r="Z26" s="37"/>
      <c r="AA26" s="36"/>
      <c r="AB26" s="36"/>
      <c r="AC26" s="36"/>
      <c r="AD26" s="36"/>
      <c r="AE26" s="36"/>
      <c r="AF26" s="36"/>
      <c r="AG26" s="36"/>
      <c r="AH26" s="36"/>
      <c r="AI26" s="37"/>
      <c r="AJ26" s="37"/>
      <c r="AK26" s="14"/>
      <c r="AL26" s="14"/>
      <c r="AM26" s="14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A27" s="27" t="s">
        <v>204</v>
      </c>
      <c r="B27" s="30">
        <v>26001507</v>
      </c>
      <c r="C27" s="31">
        <v>89.01</v>
      </c>
      <c r="D27" s="36"/>
      <c r="E27" s="36"/>
      <c r="F27" s="34"/>
      <c r="G27" s="35"/>
      <c r="H27" s="36"/>
      <c r="I27" s="53"/>
      <c r="J27" s="53"/>
      <c r="K27" s="38"/>
      <c r="L27" s="34"/>
      <c r="M27" s="29" t="s">
        <v>213</v>
      </c>
      <c r="N27" s="29" t="s">
        <v>212</v>
      </c>
      <c r="O27" s="29" t="s">
        <v>216</v>
      </c>
      <c r="P27" s="29" t="s">
        <v>217</v>
      </c>
      <c r="Q27" s="29" t="s">
        <v>212</v>
      </c>
      <c r="R27" s="29" t="s">
        <v>212</v>
      </c>
      <c r="S27" s="29" t="s">
        <v>218</v>
      </c>
      <c r="T27" s="29" t="s">
        <v>212</v>
      </c>
      <c r="U27" s="29" t="s">
        <v>212</v>
      </c>
      <c r="V27" s="29" t="s">
        <v>218</v>
      </c>
      <c r="W27" s="29" t="s">
        <v>214</v>
      </c>
      <c r="X27" s="29"/>
      <c r="Y27" s="36"/>
      <c r="Z27" s="37"/>
      <c r="AA27" s="36"/>
      <c r="AB27" s="36"/>
      <c r="AC27" s="36"/>
      <c r="AD27" s="36"/>
      <c r="AE27" s="36"/>
      <c r="AF27" s="36"/>
      <c r="AG27" s="36"/>
      <c r="AH27" s="36"/>
      <c r="AI27" s="37"/>
      <c r="AJ27" s="37"/>
      <c r="AK27" s="14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>
      <c r="A28" s="27" t="s">
        <v>203</v>
      </c>
      <c r="B28" s="30">
        <v>26001881</v>
      </c>
      <c r="C28" s="31">
        <v>89.49</v>
      </c>
      <c r="D28" s="71"/>
      <c r="E28" s="35">
        <v>12.13</v>
      </c>
      <c r="F28" s="34">
        <v>105.9</v>
      </c>
      <c r="G28" s="35">
        <v>76.38</v>
      </c>
      <c r="H28" s="34">
        <v>192.8</v>
      </c>
      <c r="I28" s="53">
        <v>0.1351</v>
      </c>
      <c r="J28" s="53">
        <v>0.81140000000000001</v>
      </c>
      <c r="K28" s="38">
        <v>2488</v>
      </c>
      <c r="L28" s="34">
        <v>585</v>
      </c>
      <c r="M28" s="36"/>
      <c r="N28" s="36"/>
      <c r="O28" s="36"/>
      <c r="P28" s="38"/>
      <c r="Q28" s="36"/>
      <c r="R28" s="36"/>
      <c r="S28" s="36"/>
      <c r="T28" s="36"/>
      <c r="U28" s="36"/>
      <c r="V28" s="36"/>
      <c r="W28" s="36"/>
      <c r="X28" s="29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71"/>
      <c r="AJ28" s="53"/>
      <c r="AK28" s="14"/>
      <c r="AL28" s="14"/>
      <c r="AM28" s="14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>
      <c r="A29" s="27" t="s">
        <v>203</v>
      </c>
      <c r="B29" s="30">
        <v>26001881</v>
      </c>
      <c r="C29" s="31">
        <v>89.36</v>
      </c>
      <c r="D29" s="71"/>
      <c r="E29" s="29"/>
      <c r="F29" s="34"/>
      <c r="G29" s="35"/>
      <c r="H29" s="36"/>
      <c r="I29" s="53"/>
      <c r="J29" s="53"/>
      <c r="K29" s="38"/>
      <c r="L29" s="34"/>
      <c r="M29" s="36"/>
      <c r="N29" s="36"/>
      <c r="O29" s="36"/>
      <c r="P29" s="38"/>
      <c r="Q29" s="36"/>
      <c r="R29" s="36"/>
      <c r="S29" s="36"/>
      <c r="T29" s="36"/>
      <c r="U29" s="36"/>
      <c r="V29" s="36"/>
      <c r="W29" s="36"/>
      <c r="X29" s="29"/>
      <c r="Y29" s="35">
        <v>67.05</v>
      </c>
      <c r="Z29" s="36"/>
      <c r="AA29" s="36"/>
      <c r="AB29" s="36"/>
      <c r="AC29" s="36"/>
      <c r="AD29" s="36"/>
      <c r="AE29" s="36"/>
      <c r="AF29" s="36"/>
      <c r="AG29" s="36"/>
      <c r="AH29" s="36"/>
      <c r="AI29" s="71"/>
      <c r="AJ29" s="53"/>
      <c r="AK29" s="14"/>
      <c r="AL29" s="14"/>
      <c r="AM29" s="14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>
      <c r="A30" s="27" t="s">
        <v>203</v>
      </c>
      <c r="B30" s="30">
        <v>26001785</v>
      </c>
      <c r="C30" s="31">
        <v>87.27</v>
      </c>
      <c r="D30" s="71"/>
      <c r="E30" s="29"/>
      <c r="F30" s="34"/>
      <c r="G30" s="35"/>
      <c r="H30" s="36"/>
      <c r="I30" s="53"/>
      <c r="J30" s="53"/>
      <c r="K30" s="38"/>
      <c r="L30" s="34"/>
      <c r="M30" s="29" t="s">
        <v>213</v>
      </c>
      <c r="N30" s="29" t="s">
        <v>212</v>
      </c>
      <c r="O30" s="29" t="s">
        <v>216</v>
      </c>
      <c r="P30" s="29" t="s">
        <v>217</v>
      </c>
      <c r="Q30" s="29" t="s">
        <v>212</v>
      </c>
      <c r="R30" s="29" t="s">
        <v>212</v>
      </c>
      <c r="S30" s="29" t="s">
        <v>218</v>
      </c>
      <c r="T30" s="29" t="s">
        <v>212</v>
      </c>
      <c r="U30" s="29" t="s">
        <v>212</v>
      </c>
      <c r="V30" s="29" t="s">
        <v>218</v>
      </c>
      <c r="W30" s="29" t="s">
        <v>214</v>
      </c>
      <c r="X30" s="29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71"/>
      <c r="AJ30" s="53"/>
      <c r="AK30" s="14"/>
      <c r="AL30" s="14"/>
      <c r="AM30" s="14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>
      <c r="A31" s="206" t="s">
        <v>203</v>
      </c>
      <c r="B31" s="30">
        <v>26001696</v>
      </c>
      <c r="C31" s="31">
        <v>88.31</v>
      </c>
      <c r="D31" s="71"/>
      <c r="E31" s="35">
        <v>14.75</v>
      </c>
      <c r="F31" s="34">
        <v>96</v>
      </c>
      <c r="G31" s="35">
        <v>73.25</v>
      </c>
      <c r="H31" s="34">
        <v>190.8</v>
      </c>
      <c r="I31" s="53">
        <v>0.17760000000000001</v>
      </c>
      <c r="J31" s="202">
        <v>0.77100000000000002</v>
      </c>
      <c r="K31" s="38">
        <v>5277</v>
      </c>
      <c r="L31" s="34">
        <v>518.5</v>
      </c>
      <c r="M31" s="36"/>
      <c r="N31" s="36"/>
      <c r="O31" s="36"/>
      <c r="P31" s="38"/>
      <c r="Q31" s="36"/>
      <c r="R31" s="36"/>
      <c r="S31" s="36"/>
      <c r="T31" s="36"/>
      <c r="U31" s="36"/>
      <c r="V31" s="36"/>
      <c r="W31" s="36"/>
      <c r="X31" s="29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71"/>
      <c r="AJ31" s="53"/>
      <c r="AK31" s="14"/>
      <c r="AL31" s="14"/>
      <c r="AM31" s="14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>
      <c r="A32" s="206" t="s">
        <v>203</v>
      </c>
      <c r="B32" s="30">
        <v>26001598</v>
      </c>
      <c r="C32" s="31">
        <v>87.68</v>
      </c>
      <c r="D32" s="71"/>
      <c r="E32" s="35">
        <v>10.42</v>
      </c>
      <c r="F32" s="34">
        <v>87.18</v>
      </c>
      <c r="G32" s="35">
        <v>71.22</v>
      </c>
      <c r="H32" s="34">
        <v>175.6</v>
      </c>
      <c r="I32" s="53">
        <v>0.42730000000000001</v>
      </c>
      <c r="J32" s="202">
        <v>0.31869999999999998</v>
      </c>
      <c r="K32" s="38">
        <v>4070</v>
      </c>
      <c r="L32" s="34">
        <v>583.5</v>
      </c>
      <c r="M32" s="36"/>
      <c r="N32" s="36"/>
      <c r="O32" s="36"/>
      <c r="P32" s="38"/>
      <c r="Q32" s="36"/>
      <c r="R32" s="36"/>
      <c r="S32" s="36"/>
      <c r="T32" s="36"/>
      <c r="U32" s="36"/>
      <c r="V32" s="36"/>
      <c r="W32" s="36"/>
      <c r="X32" s="29"/>
      <c r="Y32" s="36"/>
      <c r="Z32" s="37"/>
      <c r="AA32" s="36"/>
      <c r="AB32" s="36"/>
      <c r="AC32" s="36"/>
      <c r="AD32" s="36"/>
      <c r="AE32" s="36"/>
      <c r="AF32" s="36"/>
      <c r="AG32" s="36"/>
      <c r="AH32" s="36"/>
      <c r="AI32" s="71"/>
      <c r="AJ32" s="53"/>
      <c r="AK32" s="14"/>
      <c r="AL32" s="14"/>
      <c r="AM32" s="14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>
      <c r="A33" s="27" t="s">
        <v>203</v>
      </c>
      <c r="B33" s="30">
        <v>26001492</v>
      </c>
      <c r="C33" s="31">
        <v>88.86</v>
      </c>
      <c r="D33" s="71"/>
      <c r="E33" s="35">
        <v>11.55</v>
      </c>
      <c r="F33" s="34">
        <v>99.18</v>
      </c>
      <c r="G33" s="35">
        <v>74.09</v>
      </c>
      <c r="H33" s="34">
        <v>195</v>
      </c>
      <c r="I33" s="53">
        <v>0.20649999999999999</v>
      </c>
      <c r="J33" s="53">
        <v>0.59899999999999998</v>
      </c>
      <c r="K33" s="38">
        <v>3239</v>
      </c>
      <c r="L33" s="34">
        <v>604.5</v>
      </c>
      <c r="M33" s="36"/>
      <c r="N33" s="36"/>
      <c r="O33" s="36"/>
      <c r="P33" s="38"/>
      <c r="Q33" s="36"/>
      <c r="R33" s="36"/>
      <c r="S33" s="36"/>
      <c r="T33" s="36"/>
      <c r="U33" s="36"/>
      <c r="V33" s="36"/>
      <c r="W33" s="36"/>
      <c r="X33" s="29"/>
      <c r="Y33" s="36"/>
      <c r="Z33" s="37"/>
      <c r="AA33" s="36"/>
      <c r="AB33" s="36"/>
      <c r="AC33" s="36"/>
      <c r="AD33" s="36"/>
      <c r="AE33" s="36"/>
      <c r="AF33" s="36"/>
      <c r="AG33" s="36"/>
      <c r="AH33" s="36"/>
      <c r="AI33" s="71"/>
      <c r="AJ33" s="53"/>
      <c r="AK33" s="14"/>
      <c r="AL33" s="14"/>
      <c r="AM33" s="14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>
      <c r="A34" s="27" t="s">
        <v>203</v>
      </c>
      <c r="B34" s="30">
        <v>26001492</v>
      </c>
      <c r="C34" s="31">
        <v>88.93</v>
      </c>
      <c r="D34" s="71"/>
      <c r="E34" s="29"/>
      <c r="F34" s="34"/>
      <c r="G34" s="35"/>
      <c r="H34" s="36"/>
      <c r="I34" s="53"/>
      <c r="J34" s="53"/>
      <c r="K34" s="38"/>
      <c r="L34" s="34"/>
      <c r="M34" s="36"/>
      <c r="N34" s="36"/>
      <c r="O34" s="36"/>
      <c r="P34" s="38"/>
      <c r="Q34" s="36"/>
      <c r="R34" s="29" t="s">
        <v>212</v>
      </c>
      <c r="S34" s="36"/>
      <c r="T34" s="36"/>
      <c r="U34" s="36"/>
      <c r="V34" s="36"/>
      <c r="W34" s="36"/>
      <c r="X34" s="29"/>
      <c r="Y34" s="36"/>
      <c r="Z34" s="37"/>
      <c r="AA34" s="29" t="s">
        <v>213</v>
      </c>
      <c r="AB34" s="29" t="s">
        <v>212</v>
      </c>
      <c r="AC34" s="29" t="s">
        <v>214</v>
      </c>
      <c r="AD34" s="29" t="s">
        <v>215</v>
      </c>
      <c r="AE34" s="29" t="s">
        <v>213</v>
      </c>
      <c r="AF34" s="29" t="s">
        <v>213</v>
      </c>
      <c r="AG34" s="29" t="s">
        <v>213</v>
      </c>
      <c r="AH34" s="29" t="s">
        <v>213</v>
      </c>
      <c r="AI34" s="71"/>
      <c r="AJ34" s="53"/>
      <c r="AK34" s="14"/>
      <c r="AL34" s="14"/>
      <c r="AM34" s="1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>
      <c r="A35" s="27" t="s">
        <v>203</v>
      </c>
      <c r="B35" s="30">
        <v>26001335</v>
      </c>
      <c r="C35" s="31">
        <v>89.35</v>
      </c>
      <c r="D35" s="29"/>
      <c r="E35" s="37"/>
      <c r="F35" s="34"/>
      <c r="G35" s="35"/>
      <c r="H35" s="36"/>
      <c r="I35" s="53"/>
      <c r="J35" s="53"/>
      <c r="K35" s="38"/>
      <c r="L35" s="34"/>
      <c r="M35" s="36"/>
      <c r="N35" s="29"/>
      <c r="O35" s="29"/>
      <c r="P35" s="38"/>
      <c r="Q35" s="36"/>
      <c r="R35" s="29" t="s">
        <v>212</v>
      </c>
      <c r="S35" s="36"/>
      <c r="T35" s="36"/>
      <c r="U35" s="36"/>
      <c r="V35" s="36"/>
      <c r="W35" s="36"/>
      <c r="X35" s="29"/>
      <c r="Y35" s="36"/>
      <c r="Z35" s="37"/>
      <c r="AA35" s="29" t="s">
        <v>213</v>
      </c>
      <c r="AB35" s="29" t="s">
        <v>212</v>
      </c>
      <c r="AC35" s="29" t="s">
        <v>214</v>
      </c>
      <c r="AD35" s="29" t="s">
        <v>215</v>
      </c>
      <c r="AE35" s="29" t="s">
        <v>213</v>
      </c>
      <c r="AF35" s="29" t="s">
        <v>213</v>
      </c>
      <c r="AG35" s="29" t="s">
        <v>213</v>
      </c>
      <c r="AH35" s="29" t="s">
        <v>213</v>
      </c>
      <c r="AI35" s="37"/>
      <c r="AJ35" s="37"/>
      <c r="AK35" s="14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>
      <c r="A36" s="27" t="s">
        <v>203</v>
      </c>
      <c r="B36" s="30">
        <v>26001099</v>
      </c>
      <c r="C36" s="31">
        <v>87.77</v>
      </c>
      <c r="D36" s="29"/>
      <c r="E36" s="29"/>
      <c r="F36" s="34"/>
      <c r="G36" s="35"/>
      <c r="H36" s="29"/>
      <c r="I36" s="53"/>
      <c r="J36" s="53"/>
      <c r="K36" s="38"/>
      <c r="L36" s="34"/>
      <c r="M36" s="29"/>
      <c r="N36" s="29"/>
      <c r="O36" s="37"/>
      <c r="P36" s="29"/>
      <c r="Q36" s="29"/>
      <c r="R36" s="29"/>
      <c r="S36" s="35"/>
      <c r="T36" s="29"/>
      <c r="U36" s="29"/>
      <c r="V36" s="29"/>
      <c r="W36" s="29"/>
      <c r="X36" s="29" t="s">
        <v>219</v>
      </c>
      <c r="Y36" s="29"/>
      <c r="Z36" s="37"/>
      <c r="AA36" s="29"/>
      <c r="AB36" s="29"/>
      <c r="AC36" s="29"/>
      <c r="AD36" s="29"/>
      <c r="AE36" s="29"/>
      <c r="AF36" s="29"/>
      <c r="AG36" s="29"/>
      <c r="AH36" s="29"/>
      <c r="AI36" s="37"/>
      <c r="AJ36" s="37"/>
      <c r="AK36" s="14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>
      <c r="A37" s="27" t="s">
        <v>208</v>
      </c>
      <c r="B37" s="30">
        <v>26001847</v>
      </c>
      <c r="C37" s="31">
        <v>89.24</v>
      </c>
      <c r="D37" s="71"/>
      <c r="E37" s="35">
        <v>21.67</v>
      </c>
      <c r="F37" s="34">
        <v>127.4</v>
      </c>
      <c r="G37" s="35">
        <v>79.61</v>
      </c>
      <c r="H37" s="34">
        <v>224.7</v>
      </c>
      <c r="I37" s="53">
        <v>0.1109</v>
      </c>
      <c r="J37" s="53">
        <v>0.79510000000000003</v>
      </c>
      <c r="K37" s="38">
        <v>5153</v>
      </c>
      <c r="L37" s="34">
        <v>676.5</v>
      </c>
      <c r="M37" s="36"/>
      <c r="N37" s="36"/>
      <c r="O37" s="36"/>
      <c r="P37" s="38"/>
      <c r="Q37" s="36"/>
      <c r="R37" s="36"/>
      <c r="S37" s="36"/>
      <c r="T37" s="36"/>
      <c r="U37" s="36"/>
      <c r="V37" s="36"/>
      <c r="W37" s="36"/>
      <c r="X37" s="29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71"/>
      <c r="AJ37" s="53"/>
      <c r="AK37" s="14"/>
      <c r="AL37" s="14"/>
      <c r="AM37" s="14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>
      <c r="A38" s="27" t="s">
        <v>208</v>
      </c>
      <c r="B38" s="30">
        <v>26001847</v>
      </c>
      <c r="C38" s="31">
        <v>89.02</v>
      </c>
      <c r="D38" s="71"/>
      <c r="E38" s="29"/>
      <c r="F38" s="34"/>
      <c r="G38" s="35"/>
      <c r="H38" s="36"/>
      <c r="I38" s="53"/>
      <c r="J38" s="53"/>
      <c r="K38" s="38"/>
      <c r="L38" s="34"/>
      <c r="M38" s="36"/>
      <c r="N38" s="36"/>
      <c r="O38" s="36"/>
      <c r="P38" s="38"/>
      <c r="Q38" s="36"/>
      <c r="R38" s="36"/>
      <c r="S38" s="36"/>
      <c r="T38" s="36"/>
      <c r="U38" s="36"/>
      <c r="V38" s="36"/>
      <c r="W38" s="36"/>
      <c r="X38" s="29"/>
      <c r="Y38" s="35">
        <v>22.04</v>
      </c>
      <c r="Z38" s="36"/>
      <c r="AA38" s="36"/>
      <c r="AB38" s="36"/>
      <c r="AC38" s="36"/>
      <c r="AD38" s="36"/>
      <c r="AE38" s="36"/>
      <c r="AF38" s="36"/>
      <c r="AG38" s="36"/>
      <c r="AH38" s="36"/>
      <c r="AI38" s="71"/>
      <c r="AJ38" s="53"/>
      <c r="AK38" s="14"/>
      <c r="AL38" s="14"/>
      <c r="AM38" s="14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>
      <c r="A39" s="27" t="s">
        <v>208</v>
      </c>
      <c r="B39" s="30">
        <v>26001831</v>
      </c>
      <c r="C39" s="31">
        <v>88.42</v>
      </c>
      <c r="D39" s="71"/>
      <c r="E39" s="29"/>
      <c r="F39" s="34"/>
      <c r="G39" s="35"/>
      <c r="H39" s="36"/>
      <c r="I39" s="53"/>
      <c r="J39" s="53"/>
      <c r="K39" s="38"/>
      <c r="L39" s="34"/>
      <c r="M39" s="36"/>
      <c r="N39" s="36"/>
      <c r="O39" s="36"/>
      <c r="P39" s="38"/>
      <c r="Q39" s="36"/>
      <c r="R39" s="36"/>
      <c r="S39" s="36"/>
      <c r="T39" s="36"/>
      <c r="U39" s="36"/>
      <c r="V39" s="36"/>
      <c r="W39" s="36"/>
      <c r="X39" s="29"/>
      <c r="Y39" s="35">
        <v>59.76</v>
      </c>
      <c r="Z39" s="36"/>
      <c r="AA39" s="36"/>
      <c r="AB39" s="36"/>
      <c r="AC39" s="36"/>
      <c r="AD39" s="36"/>
      <c r="AE39" s="36"/>
      <c r="AF39" s="36"/>
      <c r="AG39" s="36"/>
      <c r="AH39" s="36"/>
      <c r="AI39" s="71"/>
      <c r="AJ39" s="53"/>
      <c r="AK39" s="14"/>
      <c r="AL39" s="14"/>
      <c r="AM39" s="14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>
      <c r="A40" s="27" t="s">
        <v>208</v>
      </c>
      <c r="B40" s="30">
        <v>26001831</v>
      </c>
      <c r="C40" s="31">
        <v>88.83</v>
      </c>
      <c r="D40" s="71"/>
      <c r="E40" s="29"/>
      <c r="F40" s="34"/>
      <c r="G40" s="35"/>
      <c r="H40" s="36"/>
      <c r="I40" s="53"/>
      <c r="J40" s="53"/>
      <c r="K40" s="38"/>
      <c r="L40" s="34"/>
      <c r="M40" s="36"/>
      <c r="N40" s="36"/>
      <c r="O40" s="36"/>
      <c r="P40" s="38"/>
      <c r="Q40" s="36"/>
      <c r="R40" s="29" t="s">
        <v>212</v>
      </c>
      <c r="S40" s="36"/>
      <c r="T40" s="36"/>
      <c r="U40" s="36"/>
      <c r="V40" s="36"/>
      <c r="W40" s="36"/>
      <c r="X40" s="29"/>
      <c r="Y40" s="36"/>
      <c r="Z40" s="36"/>
      <c r="AA40" s="29" t="s">
        <v>213</v>
      </c>
      <c r="AB40" s="29" t="s">
        <v>212</v>
      </c>
      <c r="AC40" s="29" t="s">
        <v>214</v>
      </c>
      <c r="AD40" s="29" t="s">
        <v>215</v>
      </c>
      <c r="AE40" s="29" t="s">
        <v>213</v>
      </c>
      <c r="AF40" s="29" t="s">
        <v>213</v>
      </c>
      <c r="AG40" s="29" t="s">
        <v>213</v>
      </c>
      <c r="AH40" s="29" t="s">
        <v>213</v>
      </c>
      <c r="AI40" s="71"/>
      <c r="AJ40" s="53"/>
      <c r="AK40" s="14"/>
      <c r="AL40" s="14"/>
      <c r="AM40" s="14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>
      <c r="A41" s="27" t="s">
        <v>208</v>
      </c>
      <c r="B41" s="30">
        <v>26001589</v>
      </c>
      <c r="C41" s="31">
        <v>87.59</v>
      </c>
      <c r="D41" s="71"/>
      <c r="E41" s="29"/>
      <c r="F41" s="34"/>
      <c r="G41" s="35"/>
      <c r="H41" s="36"/>
      <c r="I41" s="53"/>
      <c r="J41" s="53"/>
      <c r="K41" s="38"/>
      <c r="L41" s="34"/>
      <c r="M41" s="36"/>
      <c r="N41" s="36"/>
      <c r="O41" s="36"/>
      <c r="P41" s="38"/>
      <c r="Q41" s="36"/>
      <c r="R41" s="36"/>
      <c r="S41" s="36"/>
      <c r="T41" s="36"/>
      <c r="U41" s="36"/>
      <c r="V41" s="36"/>
      <c r="W41" s="36"/>
      <c r="X41" s="29"/>
      <c r="Y41" s="36"/>
      <c r="Z41" s="37">
        <v>0.67579999999999996</v>
      </c>
      <c r="AA41" s="36"/>
      <c r="AB41" s="36"/>
      <c r="AC41" s="36"/>
      <c r="AD41" s="36"/>
      <c r="AE41" s="36"/>
      <c r="AF41" s="36"/>
      <c r="AG41" s="36"/>
      <c r="AH41" s="36"/>
      <c r="AI41" s="71"/>
      <c r="AJ41" s="53"/>
      <c r="AK41" s="14"/>
      <c r="AL41" s="14"/>
      <c r="AM41" s="14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>
      <c r="A42" s="27" t="s">
        <v>208</v>
      </c>
      <c r="B42" s="30">
        <v>26001589</v>
      </c>
      <c r="C42" s="31">
        <v>87.86</v>
      </c>
      <c r="D42" s="71"/>
      <c r="E42" s="29"/>
      <c r="F42" s="34"/>
      <c r="G42" s="35"/>
      <c r="H42" s="36"/>
      <c r="I42" s="53"/>
      <c r="J42" s="53"/>
      <c r="K42" s="38"/>
      <c r="L42" s="34"/>
      <c r="M42" s="36"/>
      <c r="N42" s="36"/>
      <c r="O42" s="36"/>
      <c r="P42" s="38"/>
      <c r="Q42" s="36"/>
      <c r="R42" s="36"/>
      <c r="S42" s="36"/>
      <c r="T42" s="36"/>
      <c r="U42" s="36"/>
      <c r="V42" s="36"/>
      <c r="W42" s="36"/>
      <c r="X42" s="29"/>
      <c r="Y42" s="36"/>
      <c r="Z42" s="37">
        <v>5.835</v>
      </c>
      <c r="AA42" s="36"/>
      <c r="AB42" s="36"/>
      <c r="AC42" s="36"/>
      <c r="AD42" s="36"/>
      <c r="AE42" s="36"/>
      <c r="AF42" s="36"/>
      <c r="AG42" s="36"/>
      <c r="AH42" s="36"/>
      <c r="AI42" s="71"/>
      <c r="AJ42" s="53"/>
      <c r="AK42" s="14"/>
      <c r="AL42" s="14"/>
      <c r="AM42" s="14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>
      <c r="A43" s="27" t="s">
        <v>206</v>
      </c>
      <c r="B43" s="30">
        <v>26001087</v>
      </c>
      <c r="C43" s="31">
        <v>98.4</v>
      </c>
      <c r="D43" s="37">
        <v>5.0640000000000001</v>
      </c>
      <c r="E43" s="36"/>
      <c r="F43" s="34"/>
      <c r="G43" s="35"/>
      <c r="H43" s="29"/>
      <c r="I43" s="53"/>
      <c r="J43" s="53"/>
      <c r="K43" s="38"/>
      <c r="L43" s="34"/>
      <c r="M43" s="29"/>
      <c r="N43" s="29"/>
      <c r="O43" s="29"/>
      <c r="P43" s="38"/>
      <c r="Q43" s="36"/>
      <c r="R43" s="36"/>
      <c r="S43" s="36"/>
      <c r="T43" s="36"/>
      <c r="U43" s="36"/>
      <c r="V43" s="36"/>
      <c r="W43" s="36"/>
      <c r="X43" s="34">
        <v>353.9</v>
      </c>
      <c r="Y43" s="36"/>
      <c r="Z43" s="37"/>
      <c r="AA43" s="36"/>
      <c r="AB43" s="36"/>
      <c r="AC43" s="36"/>
      <c r="AD43" s="36"/>
      <c r="AE43" s="36"/>
      <c r="AF43" s="36"/>
      <c r="AG43" s="36"/>
      <c r="AH43" s="36"/>
      <c r="AI43" s="37"/>
      <c r="AJ43" s="37"/>
      <c r="AK43" s="14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>
      <c r="A44" s="54" t="s">
        <v>0</v>
      </c>
      <c r="B44" s="72"/>
      <c r="C44" s="73">
        <f>MIN(C5:C43)</f>
        <v>86.2</v>
      </c>
      <c r="D44" s="73"/>
      <c r="E44" s="73">
        <f t="shared" ref="E44:Z44" si="0">MIN(E5:E43)</f>
        <v>10.42</v>
      </c>
      <c r="F44" s="205">
        <f t="shared" si="0"/>
        <v>87.18</v>
      </c>
      <c r="G44" s="75">
        <f t="shared" si="0"/>
        <v>46.55</v>
      </c>
      <c r="H44" s="203">
        <f t="shared" si="0"/>
        <v>130.30000000000001</v>
      </c>
      <c r="I44" s="159">
        <f t="shared" si="0"/>
        <v>0.1109</v>
      </c>
      <c r="J44" s="159">
        <f t="shared" si="0"/>
        <v>0.31869999999999998</v>
      </c>
      <c r="K44" s="72">
        <f t="shared" si="0"/>
        <v>2488</v>
      </c>
      <c r="L44" s="205">
        <f t="shared" si="0"/>
        <v>518.5</v>
      </c>
      <c r="M44" s="73">
        <f t="shared" si="0"/>
        <v>0</v>
      </c>
      <c r="N44" s="73">
        <f t="shared" si="0"/>
        <v>0</v>
      </c>
      <c r="O44" s="73">
        <f t="shared" si="0"/>
        <v>0</v>
      </c>
      <c r="P44" s="73">
        <f t="shared" si="0"/>
        <v>0</v>
      </c>
      <c r="Q44" s="73">
        <f t="shared" si="0"/>
        <v>0</v>
      </c>
      <c r="R44" s="73">
        <f t="shared" si="0"/>
        <v>0.1147</v>
      </c>
      <c r="S44" s="73">
        <f t="shared" si="0"/>
        <v>0</v>
      </c>
      <c r="T44" s="73">
        <f t="shared" si="0"/>
        <v>0</v>
      </c>
      <c r="U44" s="73">
        <f t="shared" si="0"/>
        <v>0</v>
      </c>
      <c r="V44" s="73">
        <f t="shared" si="0"/>
        <v>1.927</v>
      </c>
      <c r="W44" s="73">
        <f t="shared" si="0"/>
        <v>0</v>
      </c>
      <c r="X44" s="73">
        <f t="shared" si="0"/>
        <v>353.9</v>
      </c>
      <c r="Y44" s="73">
        <f t="shared" si="0"/>
        <v>5.4850000000000003</v>
      </c>
      <c r="Z44" s="86">
        <f t="shared" si="0"/>
        <v>0.67579999999999996</v>
      </c>
      <c r="AA44" s="73"/>
      <c r="AB44" s="73"/>
      <c r="AC44" s="73"/>
      <c r="AD44" s="73"/>
      <c r="AE44" s="73"/>
      <c r="AF44" s="73"/>
      <c r="AG44" s="73"/>
      <c r="AH44" s="73"/>
      <c r="AI44" s="86">
        <f>MIN(AI5:AI43)</f>
        <v>0.28100000000000003</v>
      </c>
      <c r="AJ44" s="86">
        <f>MIN(AJ5:AJ43)</f>
        <v>0.106</v>
      </c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>
      <c r="A45" s="56" t="s">
        <v>1</v>
      </c>
      <c r="B45" s="76"/>
      <c r="C45" s="77">
        <f>MAX(C5:C43)</f>
        <v>98.4</v>
      </c>
      <c r="D45" s="77"/>
      <c r="E45" s="77">
        <f t="shared" ref="E45:Z45" si="1">MAX(E5:E43)</f>
        <v>26.18</v>
      </c>
      <c r="F45" s="82">
        <f t="shared" si="1"/>
        <v>132</v>
      </c>
      <c r="G45" s="81">
        <f t="shared" si="1"/>
        <v>158.9</v>
      </c>
      <c r="H45" s="79">
        <f t="shared" si="1"/>
        <v>331.1</v>
      </c>
      <c r="I45" s="80">
        <f t="shared" si="1"/>
        <v>0.47439999999999999</v>
      </c>
      <c r="J45" s="80">
        <f t="shared" si="1"/>
        <v>1.7889999999999999</v>
      </c>
      <c r="K45" s="76">
        <f t="shared" si="1"/>
        <v>11220</v>
      </c>
      <c r="L45" s="82">
        <f t="shared" si="1"/>
        <v>2323</v>
      </c>
      <c r="M45" s="77">
        <f t="shared" si="1"/>
        <v>0</v>
      </c>
      <c r="N45" s="77">
        <f t="shared" si="1"/>
        <v>0</v>
      </c>
      <c r="O45" s="77">
        <f t="shared" si="1"/>
        <v>0</v>
      </c>
      <c r="P45" s="77">
        <f t="shared" si="1"/>
        <v>0</v>
      </c>
      <c r="Q45" s="77">
        <f t="shared" si="1"/>
        <v>0</v>
      </c>
      <c r="R45" s="77">
        <f t="shared" si="1"/>
        <v>0.21029999999999999</v>
      </c>
      <c r="S45" s="77">
        <f t="shared" si="1"/>
        <v>0</v>
      </c>
      <c r="T45" s="77">
        <f t="shared" si="1"/>
        <v>0</v>
      </c>
      <c r="U45" s="77">
        <f t="shared" si="1"/>
        <v>0</v>
      </c>
      <c r="V45" s="77">
        <f t="shared" si="1"/>
        <v>1.927</v>
      </c>
      <c r="W45" s="77">
        <f t="shared" si="1"/>
        <v>0</v>
      </c>
      <c r="X45" s="77">
        <f t="shared" si="1"/>
        <v>353.9</v>
      </c>
      <c r="Y45" s="77">
        <f t="shared" si="1"/>
        <v>67.05</v>
      </c>
      <c r="Z45" s="88">
        <f t="shared" si="1"/>
        <v>5.835</v>
      </c>
      <c r="AA45" s="77"/>
      <c r="AB45" s="77"/>
      <c r="AC45" s="77"/>
      <c r="AD45" s="77"/>
      <c r="AE45" s="77"/>
      <c r="AF45" s="77"/>
      <c r="AG45" s="77"/>
      <c r="AH45" s="77"/>
      <c r="AI45" s="88">
        <f>MAX(AI5:AI43)</f>
        <v>272</v>
      </c>
      <c r="AJ45" s="88">
        <f>MAX(AJ5:AJ43)</f>
        <v>91.6</v>
      </c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ht="15.75" thickBot="1">
      <c r="A46" s="58" t="s">
        <v>2</v>
      </c>
      <c r="B46" s="67"/>
      <c r="C46" s="68">
        <f>MEDIAN(C5:C43)</f>
        <v>88.42</v>
      </c>
      <c r="D46" s="68"/>
      <c r="E46" s="68">
        <f t="shared" ref="E46:Z46" si="2">MEDIAN(E5:E43)</f>
        <v>13.76</v>
      </c>
      <c r="F46" s="133">
        <f t="shared" si="2"/>
        <v>107.6</v>
      </c>
      <c r="G46" s="85">
        <f t="shared" si="2"/>
        <v>73.25</v>
      </c>
      <c r="H46" s="70">
        <f t="shared" si="2"/>
        <v>192.8</v>
      </c>
      <c r="I46" s="84">
        <f t="shared" si="2"/>
        <v>0.32140000000000002</v>
      </c>
      <c r="J46" s="84">
        <f t="shared" si="2"/>
        <v>0.79510000000000003</v>
      </c>
      <c r="K46" s="204">
        <f t="shared" si="2"/>
        <v>5277</v>
      </c>
      <c r="L46" s="133">
        <f t="shared" si="2"/>
        <v>676.5</v>
      </c>
      <c r="M46" s="68" t="e">
        <f t="shared" si="2"/>
        <v>#NUM!</v>
      </c>
      <c r="N46" s="68" t="e">
        <f t="shared" si="2"/>
        <v>#NUM!</v>
      </c>
      <c r="O46" s="68" t="e">
        <f t="shared" si="2"/>
        <v>#NUM!</v>
      </c>
      <c r="P46" s="68" t="e">
        <f t="shared" si="2"/>
        <v>#NUM!</v>
      </c>
      <c r="Q46" s="68" t="e">
        <f t="shared" si="2"/>
        <v>#NUM!</v>
      </c>
      <c r="R46" s="68">
        <f t="shared" si="2"/>
        <v>0.2006</v>
      </c>
      <c r="S46" s="68" t="e">
        <f t="shared" si="2"/>
        <v>#NUM!</v>
      </c>
      <c r="T46" s="68" t="e">
        <f t="shared" si="2"/>
        <v>#NUM!</v>
      </c>
      <c r="U46" s="68" t="e">
        <f t="shared" si="2"/>
        <v>#NUM!</v>
      </c>
      <c r="V46" s="68">
        <f t="shared" si="2"/>
        <v>1.927</v>
      </c>
      <c r="W46" s="68" t="e">
        <f t="shared" si="2"/>
        <v>#NUM!</v>
      </c>
      <c r="X46" s="68">
        <f t="shared" si="2"/>
        <v>353.9</v>
      </c>
      <c r="Y46" s="68">
        <f t="shared" si="2"/>
        <v>59.76</v>
      </c>
      <c r="Z46" s="89">
        <f t="shared" si="2"/>
        <v>3.0594999999999999</v>
      </c>
      <c r="AA46" s="68"/>
      <c r="AB46" s="68"/>
      <c r="AC46" s="68"/>
      <c r="AD46" s="68"/>
      <c r="AE46" s="68"/>
      <c r="AF46" s="68"/>
      <c r="AG46" s="68"/>
      <c r="AH46" s="68"/>
      <c r="AI46" s="89">
        <f>MEDIAN(AI5:AI43)</f>
        <v>2.355</v>
      </c>
      <c r="AJ46" s="89">
        <f>MEDIAN(AJ5:AJ43)</f>
        <v>0.22500000000000001</v>
      </c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>
      <c r="U47" s="130"/>
      <c r="BC47"/>
      <c r="BD47"/>
      <c r="BE47"/>
      <c r="BF47"/>
      <c r="BG47"/>
      <c r="BH47"/>
      <c r="BI47"/>
      <c r="BJ47"/>
      <c r="BK47"/>
      <c r="BL47"/>
    </row>
    <row r="48" spans="1:64" ht="15.75" thickBot="1"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 ht="60" customHeight="1">
      <c r="A49" s="41" t="s">
        <v>5</v>
      </c>
      <c r="B49" s="42" t="s">
        <v>3</v>
      </c>
      <c r="C49" s="43" t="s">
        <v>39</v>
      </c>
      <c r="D49" s="43" t="s">
        <v>37</v>
      </c>
      <c r="E49" s="43" t="s">
        <v>38</v>
      </c>
      <c r="F49" s="43" t="s">
        <v>40</v>
      </c>
      <c r="G49" s="43" t="s">
        <v>115</v>
      </c>
      <c r="H49" s="43" t="s">
        <v>41</v>
      </c>
      <c r="I49" s="43" t="s">
        <v>170</v>
      </c>
      <c r="J49" s="43" t="s">
        <v>50</v>
      </c>
      <c r="K49" s="43" t="s">
        <v>116</v>
      </c>
      <c r="L49" s="43" t="s">
        <v>122</v>
      </c>
      <c r="M49" s="43" t="s">
        <v>199</v>
      </c>
      <c r="N49" s="43" t="s">
        <v>118</v>
      </c>
      <c r="O49" s="43" t="s">
        <v>119</v>
      </c>
      <c r="P49" s="43" t="s">
        <v>42</v>
      </c>
      <c r="Q49" s="43" t="s">
        <v>44</v>
      </c>
      <c r="R49" s="43" t="s">
        <v>45</v>
      </c>
      <c r="S49" s="43" t="s">
        <v>46</v>
      </c>
      <c r="T49" s="43" t="s">
        <v>47</v>
      </c>
      <c r="U49" s="43" t="s">
        <v>48</v>
      </c>
      <c r="V49" s="43" t="s">
        <v>49</v>
      </c>
      <c r="W49" s="43" t="s">
        <v>193</v>
      </c>
      <c r="X49" s="43" t="s">
        <v>194</v>
      </c>
      <c r="Y49" s="43" t="s">
        <v>174</v>
      </c>
      <c r="Z49" s="43" t="s">
        <v>175</v>
      </c>
      <c r="AA49" s="43" t="s">
        <v>195</v>
      </c>
      <c r="AB49" s="43" t="s">
        <v>176</v>
      </c>
      <c r="AC49" s="43" t="s">
        <v>177</v>
      </c>
      <c r="AD49" s="43" t="s">
        <v>178</v>
      </c>
      <c r="AE49" s="43" t="s">
        <v>179</v>
      </c>
      <c r="AF49" s="43" t="s">
        <v>180</v>
      </c>
      <c r="AG49" s="43" t="s">
        <v>181</v>
      </c>
      <c r="AH49" s="43" t="s">
        <v>182</v>
      </c>
      <c r="AI49" s="43" t="s">
        <v>183</v>
      </c>
      <c r="AJ49" s="43" t="s">
        <v>184</v>
      </c>
      <c r="AK49" s="43" t="s">
        <v>226</v>
      </c>
      <c r="AL49" s="43" t="s">
        <v>185</v>
      </c>
      <c r="AM49" s="43" t="s">
        <v>186</v>
      </c>
      <c r="AN49" s="43" t="s">
        <v>227</v>
      </c>
      <c r="AO49" s="43" t="s">
        <v>187</v>
      </c>
      <c r="AP49" s="43" t="s">
        <v>228</v>
      </c>
      <c r="AQ49" s="43" t="s">
        <v>188</v>
      </c>
      <c r="AR49" s="43" t="s">
        <v>229</v>
      </c>
      <c r="AS49" s="43" t="s">
        <v>230</v>
      </c>
      <c r="AT49" s="43" t="s">
        <v>189</v>
      </c>
      <c r="AU49" s="43" t="s">
        <v>196</v>
      </c>
      <c r="AV49" s="43" t="s">
        <v>231</v>
      </c>
      <c r="AW49" s="43" t="s">
        <v>232</v>
      </c>
      <c r="AX49" s="43" t="s">
        <v>233</v>
      </c>
      <c r="AY49" s="43" t="s">
        <v>234</v>
      </c>
      <c r="AZ49" s="43" t="s">
        <v>235</v>
      </c>
      <c r="BA49" s="43" t="s">
        <v>236</v>
      </c>
      <c r="BB49" s="43" t="s">
        <v>237</v>
      </c>
      <c r="BC49" s="43" t="s">
        <v>238</v>
      </c>
      <c r="BD49" s="43" t="s">
        <v>239</v>
      </c>
      <c r="BE49" s="43" t="s">
        <v>240</v>
      </c>
      <c r="BF49" s="43" t="s">
        <v>241</v>
      </c>
      <c r="BG49" s="43" t="s">
        <v>51</v>
      </c>
      <c r="BH49" s="43" t="s">
        <v>52</v>
      </c>
      <c r="BI49" s="43" t="s">
        <v>53</v>
      </c>
      <c r="BJ49" s="43" t="s">
        <v>54</v>
      </c>
      <c r="BK49" s="43" t="s">
        <v>171</v>
      </c>
      <c r="BL49" s="43" t="s">
        <v>168</v>
      </c>
    </row>
    <row r="50" spans="1:64">
      <c r="A50" s="27" t="s">
        <v>245</v>
      </c>
      <c r="B50" s="30">
        <v>26001507</v>
      </c>
      <c r="C50" s="35">
        <v>88.18</v>
      </c>
      <c r="D50" s="29"/>
      <c r="E50" s="29"/>
      <c r="F50" s="29"/>
      <c r="G50" s="29"/>
      <c r="H50" s="53"/>
      <c r="I50" s="29"/>
      <c r="J50" s="29"/>
      <c r="K50" s="29"/>
      <c r="L50" s="29" t="s">
        <v>213</v>
      </c>
      <c r="M50" s="29" t="s">
        <v>212</v>
      </c>
      <c r="N50" s="29" t="s">
        <v>216</v>
      </c>
      <c r="O50" s="29" t="s">
        <v>217</v>
      </c>
      <c r="P50" s="29" t="s">
        <v>212</v>
      </c>
      <c r="Q50" s="214">
        <v>1.383</v>
      </c>
      <c r="R50" s="29" t="s">
        <v>218</v>
      </c>
      <c r="S50" s="29" t="s">
        <v>212</v>
      </c>
      <c r="T50" s="29" t="s">
        <v>212</v>
      </c>
      <c r="U50" s="29" t="s">
        <v>218</v>
      </c>
      <c r="V50" s="29" t="s">
        <v>214</v>
      </c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</row>
    <row r="51" spans="1:64">
      <c r="A51" s="27" t="s">
        <v>223</v>
      </c>
      <c r="B51" s="30">
        <v>26002012</v>
      </c>
      <c r="C51" s="35">
        <v>88.86</v>
      </c>
      <c r="D51" s="29"/>
      <c r="E51" s="29"/>
      <c r="F51" s="29"/>
      <c r="G51" s="29"/>
      <c r="H51" s="53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>
        <v>31.13</v>
      </c>
    </row>
    <row r="52" spans="1:64">
      <c r="A52" s="27" t="s">
        <v>223</v>
      </c>
      <c r="B52" s="30">
        <v>26001927</v>
      </c>
      <c r="C52" s="35">
        <v>88.69</v>
      </c>
      <c r="D52" s="35">
        <v>10.57</v>
      </c>
      <c r="E52" s="35">
        <v>76.87</v>
      </c>
      <c r="F52" s="34">
        <v>113.6</v>
      </c>
      <c r="G52" s="34">
        <v>262.2</v>
      </c>
      <c r="H52" s="53">
        <v>0.30149999999999999</v>
      </c>
      <c r="I52" s="53">
        <v>0.3866</v>
      </c>
      <c r="J52" s="38">
        <v>8784</v>
      </c>
      <c r="K52" s="38">
        <v>2585</v>
      </c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</row>
    <row r="53" spans="1:64">
      <c r="A53" s="27" t="s">
        <v>223</v>
      </c>
      <c r="B53" s="30">
        <v>26001643</v>
      </c>
      <c r="C53" s="35">
        <v>90</v>
      </c>
      <c r="D53" s="29"/>
      <c r="E53" s="29"/>
      <c r="F53" s="29"/>
      <c r="G53" s="29"/>
      <c r="H53" s="53"/>
      <c r="I53" s="29"/>
      <c r="J53" s="29"/>
      <c r="K53" s="29"/>
      <c r="L53" s="29" t="s">
        <v>213</v>
      </c>
      <c r="M53" s="29" t="s">
        <v>212</v>
      </c>
      <c r="N53" s="29" t="s">
        <v>216</v>
      </c>
      <c r="O53" s="29" t="s">
        <v>217</v>
      </c>
      <c r="P53" s="29" t="s">
        <v>212</v>
      </c>
      <c r="Q53" s="29" t="s">
        <v>212</v>
      </c>
      <c r="R53" s="29" t="s">
        <v>218</v>
      </c>
      <c r="S53" s="29" t="s">
        <v>212</v>
      </c>
      <c r="T53" s="29" t="s">
        <v>212</v>
      </c>
      <c r="U53" s="29" t="s">
        <v>218</v>
      </c>
      <c r="V53" s="29" t="s">
        <v>214</v>
      </c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</row>
    <row r="54" spans="1:64">
      <c r="A54" s="27" t="s">
        <v>223</v>
      </c>
      <c r="B54" s="30">
        <v>26001518</v>
      </c>
      <c r="C54" s="35">
        <v>89.48</v>
      </c>
      <c r="D54" s="29"/>
      <c r="E54" s="29"/>
      <c r="F54" s="29"/>
      <c r="G54" s="29"/>
      <c r="H54" s="53"/>
      <c r="I54" s="29"/>
      <c r="J54" s="29"/>
      <c r="K54" s="29"/>
      <c r="L54" s="29" t="s">
        <v>213</v>
      </c>
      <c r="M54" s="29" t="s">
        <v>212</v>
      </c>
      <c r="N54" s="29" t="s">
        <v>216</v>
      </c>
      <c r="O54" s="29" t="s">
        <v>217</v>
      </c>
      <c r="P54" s="29" t="s">
        <v>212</v>
      </c>
      <c r="Q54" s="214" t="s">
        <v>212</v>
      </c>
      <c r="R54" s="29" t="s">
        <v>218</v>
      </c>
      <c r="S54" s="29" t="s">
        <v>212</v>
      </c>
      <c r="T54" s="29" t="s">
        <v>212</v>
      </c>
      <c r="U54" s="29" t="s">
        <v>218</v>
      </c>
      <c r="V54" s="29" t="s">
        <v>214</v>
      </c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</row>
    <row r="55" spans="1:64">
      <c r="A55" s="27" t="s">
        <v>225</v>
      </c>
      <c r="B55" s="30">
        <v>26001884</v>
      </c>
      <c r="C55" s="35">
        <v>88.99</v>
      </c>
      <c r="D55" s="35">
        <v>20.72</v>
      </c>
      <c r="E55" s="34">
        <v>114.1</v>
      </c>
      <c r="F55" s="34">
        <v>136.6</v>
      </c>
      <c r="G55" s="34">
        <v>247.8</v>
      </c>
      <c r="H55" s="53">
        <v>0.3085</v>
      </c>
      <c r="I55" s="53">
        <v>0.81779999999999997</v>
      </c>
      <c r="J55" s="38">
        <v>19150</v>
      </c>
      <c r="K55" s="38">
        <v>3290</v>
      </c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</row>
    <row r="56" spans="1:64">
      <c r="A56" s="27" t="s">
        <v>224</v>
      </c>
      <c r="B56" s="30">
        <v>26001884</v>
      </c>
      <c r="C56" s="35">
        <v>89.02</v>
      </c>
      <c r="D56" s="29"/>
      <c r="E56" s="29"/>
      <c r="F56" s="29"/>
      <c r="G56" s="29"/>
      <c r="H56" s="53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>
        <v>0.2414</v>
      </c>
      <c r="BH56" s="29">
        <v>8.48E-2</v>
      </c>
      <c r="BI56" s="29">
        <v>5.7980000000000002E-3</v>
      </c>
      <c r="BJ56" s="29">
        <v>7.7700000000000005E-2</v>
      </c>
      <c r="BK56" s="29">
        <v>1.5209999999999999</v>
      </c>
      <c r="BL56" s="29"/>
    </row>
    <row r="57" spans="1:64">
      <c r="A57" s="27" t="s">
        <v>224</v>
      </c>
      <c r="B57" s="30">
        <v>26001822</v>
      </c>
      <c r="C57" s="35">
        <v>86.74</v>
      </c>
      <c r="D57" s="29"/>
      <c r="E57" s="29"/>
      <c r="F57" s="29"/>
      <c r="G57" s="29"/>
      <c r="H57" s="53"/>
      <c r="I57" s="29"/>
      <c r="J57" s="29"/>
      <c r="K57" s="29"/>
      <c r="L57" s="29" t="s">
        <v>213</v>
      </c>
      <c r="M57" s="29" t="s">
        <v>212</v>
      </c>
      <c r="N57" s="29" t="s">
        <v>216</v>
      </c>
      <c r="O57" s="29" t="s">
        <v>217</v>
      </c>
      <c r="P57" s="29" t="s">
        <v>212</v>
      </c>
      <c r="Q57" s="214">
        <v>119</v>
      </c>
      <c r="R57" s="29" t="s">
        <v>218</v>
      </c>
      <c r="S57" s="29" t="s">
        <v>212</v>
      </c>
      <c r="T57" s="29" t="s">
        <v>212</v>
      </c>
      <c r="U57" s="29" t="s">
        <v>218</v>
      </c>
      <c r="V57" s="29" t="s">
        <v>214</v>
      </c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</row>
    <row r="58" spans="1:64">
      <c r="A58" s="27" t="s">
        <v>224</v>
      </c>
      <c r="B58" s="30">
        <v>26001402</v>
      </c>
      <c r="C58" s="29"/>
      <c r="D58" s="29"/>
      <c r="E58" s="29"/>
      <c r="F58" s="29"/>
      <c r="G58" s="29"/>
      <c r="H58" s="53"/>
      <c r="I58" s="29"/>
      <c r="J58" s="29"/>
      <c r="K58" s="29"/>
      <c r="L58" s="29"/>
      <c r="M58" s="29"/>
      <c r="N58" s="29"/>
      <c r="O58" s="29"/>
      <c r="P58" s="29"/>
      <c r="Q58" s="214"/>
      <c r="R58" s="29"/>
      <c r="S58" s="29"/>
      <c r="T58" s="29"/>
      <c r="U58" s="29"/>
      <c r="V58" s="29"/>
      <c r="W58" s="29" t="s">
        <v>243</v>
      </c>
      <c r="X58" s="29" t="s">
        <v>243</v>
      </c>
      <c r="Y58" s="29" t="s">
        <v>244</v>
      </c>
      <c r="Z58" s="29" t="s">
        <v>244</v>
      </c>
      <c r="AA58" s="29" t="s">
        <v>244</v>
      </c>
      <c r="AB58" s="29" t="s">
        <v>244</v>
      </c>
      <c r="AC58" s="29" t="s">
        <v>244</v>
      </c>
      <c r="AD58" s="29" t="s">
        <v>243</v>
      </c>
      <c r="AE58" s="29" t="s">
        <v>243</v>
      </c>
      <c r="AF58" s="29" t="s">
        <v>244</v>
      </c>
      <c r="AG58" s="29" t="s">
        <v>243</v>
      </c>
      <c r="AH58" s="29" t="s">
        <v>244</v>
      </c>
      <c r="AI58" s="29" t="s">
        <v>243</v>
      </c>
      <c r="AJ58" s="29" t="s">
        <v>243</v>
      </c>
      <c r="AK58" s="29" t="s">
        <v>243</v>
      </c>
      <c r="AL58" s="29" t="s">
        <v>243</v>
      </c>
      <c r="AM58" s="29" t="s">
        <v>243</v>
      </c>
      <c r="AN58" s="29" t="s">
        <v>243</v>
      </c>
      <c r="AO58" s="29" t="s">
        <v>243</v>
      </c>
      <c r="AP58" s="29" t="s">
        <v>243</v>
      </c>
      <c r="AQ58" s="29" t="s">
        <v>243</v>
      </c>
      <c r="AR58" s="29" t="s">
        <v>243</v>
      </c>
      <c r="AS58" s="29" t="s">
        <v>243</v>
      </c>
      <c r="AT58" s="29" t="s">
        <v>243</v>
      </c>
      <c r="AU58" s="29" t="s">
        <v>243</v>
      </c>
      <c r="AV58" s="29" t="s">
        <v>243</v>
      </c>
      <c r="AW58" s="29" t="s">
        <v>243</v>
      </c>
      <c r="AX58" s="29" t="s">
        <v>243</v>
      </c>
      <c r="AY58" s="29" t="s">
        <v>243</v>
      </c>
      <c r="AZ58" s="29" t="s">
        <v>244</v>
      </c>
      <c r="BA58" s="29" t="s">
        <v>243</v>
      </c>
      <c r="BB58" s="29" t="s">
        <v>243</v>
      </c>
      <c r="BC58" s="29" t="s">
        <v>243</v>
      </c>
      <c r="BD58" s="29" t="s">
        <v>243</v>
      </c>
      <c r="BE58" s="29" t="s">
        <v>244</v>
      </c>
      <c r="BF58" s="29" t="s">
        <v>243</v>
      </c>
      <c r="BG58" s="29"/>
      <c r="BH58" s="29"/>
      <c r="BI58" s="29"/>
      <c r="BJ58" s="29"/>
      <c r="BK58" s="29"/>
      <c r="BL58" s="29"/>
    </row>
    <row r="59" spans="1:64">
      <c r="A59" s="27" t="s">
        <v>242</v>
      </c>
      <c r="B59" s="30">
        <v>26001643</v>
      </c>
      <c r="C59" s="35">
        <v>88.83</v>
      </c>
      <c r="D59" s="35">
        <v>13.58</v>
      </c>
      <c r="E59" s="35">
        <v>85.3</v>
      </c>
      <c r="F59" s="34">
        <v>120</v>
      </c>
      <c r="G59" s="34">
        <v>199.9</v>
      </c>
      <c r="H59" s="53">
        <v>0.23080000000000001</v>
      </c>
      <c r="I59" s="53">
        <v>0.63600000000000001</v>
      </c>
      <c r="J59" s="38">
        <v>9885</v>
      </c>
      <c r="K59" s="38">
        <v>2734</v>
      </c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</row>
    <row r="60" spans="1:64">
      <c r="A60" s="54" t="s">
        <v>0</v>
      </c>
      <c r="B60" s="72"/>
      <c r="C60" s="73">
        <f t="shared" ref="C60:K60" si="3">MIN(C50:C59)</f>
        <v>86.74</v>
      </c>
      <c r="D60" s="73">
        <f t="shared" si="3"/>
        <v>10.57</v>
      </c>
      <c r="E60" s="73">
        <f t="shared" si="3"/>
        <v>76.87</v>
      </c>
      <c r="F60" s="203">
        <f t="shared" si="3"/>
        <v>113.6</v>
      </c>
      <c r="G60" s="203">
        <f t="shared" si="3"/>
        <v>199.9</v>
      </c>
      <c r="H60" s="74">
        <f t="shared" si="3"/>
        <v>0.23080000000000001</v>
      </c>
      <c r="I60" s="74">
        <f t="shared" si="3"/>
        <v>0.3866</v>
      </c>
      <c r="J60" s="94">
        <f t="shared" si="3"/>
        <v>8784</v>
      </c>
      <c r="K60" s="94">
        <f t="shared" si="3"/>
        <v>2585</v>
      </c>
      <c r="L60" s="94"/>
      <c r="M60" s="94"/>
      <c r="N60" s="94"/>
      <c r="O60" s="94"/>
      <c r="P60" s="94"/>
      <c r="Q60" s="73">
        <f>MIN(Q50:Q59)</f>
        <v>1.383</v>
      </c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</row>
    <row r="61" spans="1:64">
      <c r="A61" s="56" t="s">
        <v>1</v>
      </c>
      <c r="B61" s="76"/>
      <c r="C61" s="81">
        <f t="shared" ref="C61:K61" si="4">MAX(C50:C59)</f>
        <v>90</v>
      </c>
      <c r="D61" s="81">
        <f t="shared" si="4"/>
        <v>20.72</v>
      </c>
      <c r="E61" s="81">
        <f t="shared" si="4"/>
        <v>114.1</v>
      </c>
      <c r="F61" s="79">
        <f t="shared" si="4"/>
        <v>136.6</v>
      </c>
      <c r="G61" s="79">
        <f t="shared" si="4"/>
        <v>262.2</v>
      </c>
      <c r="H61" s="78">
        <f t="shared" si="4"/>
        <v>0.3085</v>
      </c>
      <c r="I61" s="78">
        <f t="shared" si="4"/>
        <v>0.81779999999999997</v>
      </c>
      <c r="J61" s="95">
        <f t="shared" si="4"/>
        <v>19150</v>
      </c>
      <c r="K61" s="95">
        <f t="shared" si="4"/>
        <v>3290</v>
      </c>
      <c r="L61" s="95"/>
      <c r="M61" s="95"/>
      <c r="N61" s="95"/>
      <c r="O61" s="95"/>
      <c r="P61" s="95"/>
      <c r="Q61" s="77">
        <f>MAX(Q50:Q59)</f>
        <v>119</v>
      </c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</row>
    <row r="62" spans="1:64" ht="15.75" thickBot="1">
      <c r="A62" s="58" t="s">
        <v>2</v>
      </c>
      <c r="B62" s="67"/>
      <c r="C62" s="85">
        <f t="shared" ref="C62:K62" si="5">MEDIAN(C50:C59)</f>
        <v>88.86</v>
      </c>
      <c r="D62" s="85">
        <f t="shared" si="5"/>
        <v>13.58</v>
      </c>
      <c r="E62" s="85">
        <f t="shared" si="5"/>
        <v>85.3</v>
      </c>
      <c r="F62" s="70">
        <f t="shared" si="5"/>
        <v>120</v>
      </c>
      <c r="G62" s="70">
        <f t="shared" si="5"/>
        <v>247.8</v>
      </c>
      <c r="H62" s="83">
        <f t="shared" si="5"/>
        <v>0.30149999999999999</v>
      </c>
      <c r="I62" s="83">
        <f t="shared" si="5"/>
        <v>0.63600000000000001</v>
      </c>
      <c r="J62" s="69">
        <f t="shared" si="5"/>
        <v>9885</v>
      </c>
      <c r="K62" s="69">
        <f t="shared" si="5"/>
        <v>2734</v>
      </c>
      <c r="L62" s="69"/>
      <c r="M62" s="69"/>
      <c r="N62" s="69"/>
      <c r="O62" s="69"/>
      <c r="P62" s="69"/>
      <c r="Q62" s="68">
        <f>MEDIAN(Q50:Q59)</f>
        <v>60.191500000000005</v>
      </c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</row>
    <row r="63" spans="1:64">
      <c r="A63" s="2"/>
      <c r="B63" s="16"/>
      <c r="C63" s="14"/>
      <c r="D63"/>
      <c r="E63"/>
      <c r="F63" s="21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64" ht="15.75" thickBot="1">
      <c r="BB64"/>
      <c r="BC64"/>
      <c r="BD64"/>
      <c r="BE64"/>
      <c r="BF64"/>
      <c r="BG64"/>
      <c r="BH64"/>
      <c r="BI64"/>
      <c r="BJ64"/>
      <c r="BK64"/>
      <c r="BL64"/>
    </row>
    <row r="65" spans="1:71" ht="60" customHeight="1">
      <c r="A65" s="64" t="s">
        <v>4</v>
      </c>
      <c r="B65" s="42" t="s">
        <v>3</v>
      </c>
      <c r="C65" s="43" t="s">
        <v>39</v>
      </c>
      <c r="D65" s="43" t="s">
        <v>57</v>
      </c>
      <c r="E65" s="63" t="s">
        <v>60</v>
      </c>
      <c r="F65" s="43" t="s">
        <v>122</v>
      </c>
      <c r="G65" s="43" t="s">
        <v>199</v>
      </c>
      <c r="H65" s="43" t="s">
        <v>118</v>
      </c>
      <c r="I65" s="43" t="s">
        <v>119</v>
      </c>
      <c r="J65" s="43" t="s">
        <v>42</v>
      </c>
      <c r="K65" s="43" t="s">
        <v>44</v>
      </c>
      <c r="L65" s="43" t="s">
        <v>45</v>
      </c>
      <c r="M65" s="43" t="s">
        <v>46</v>
      </c>
      <c r="N65" s="43" t="s">
        <v>47</v>
      </c>
      <c r="O65" s="43" t="s">
        <v>48</v>
      </c>
      <c r="P65" s="43" t="s">
        <v>49</v>
      </c>
      <c r="Q65" s="43" t="s">
        <v>51</v>
      </c>
      <c r="R65" s="43" t="s">
        <v>52</v>
      </c>
      <c r="S65" s="43" t="s">
        <v>53</v>
      </c>
      <c r="T65" s="43" t="s">
        <v>54</v>
      </c>
      <c r="U65" s="43" t="s">
        <v>171</v>
      </c>
      <c r="V65" s="43" t="s">
        <v>190</v>
      </c>
      <c r="W65" s="43" t="s">
        <v>83</v>
      </c>
      <c r="X65" s="43" t="s">
        <v>84</v>
      </c>
      <c r="Y65" s="43" t="s">
        <v>85</v>
      </c>
      <c r="Z65" s="43" t="s">
        <v>121</v>
      </c>
      <c r="AA65" s="43" t="s">
        <v>86</v>
      </c>
      <c r="AB65" s="43" t="s">
        <v>87</v>
      </c>
      <c r="AC65" s="43" t="s">
        <v>88</v>
      </c>
      <c r="AD65" s="43" t="s">
        <v>89</v>
      </c>
      <c r="AE65" s="43" t="s">
        <v>90</v>
      </c>
      <c r="AF65" s="43" t="s">
        <v>91</v>
      </c>
      <c r="AG65" s="43" t="s">
        <v>92</v>
      </c>
      <c r="AH65" s="43" t="s">
        <v>93</v>
      </c>
      <c r="AI65" s="43" t="s">
        <v>94</v>
      </c>
      <c r="AJ65" s="87" t="s">
        <v>95</v>
      </c>
      <c r="AK65" s="87" t="s">
        <v>96</v>
      </c>
      <c r="AL65" s="87" t="s">
        <v>97</v>
      </c>
      <c r="AM65" s="87" t="s">
        <v>98</v>
      </c>
      <c r="AN65" s="87" t="s">
        <v>99</v>
      </c>
      <c r="AO65" s="87" t="s">
        <v>100</v>
      </c>
      <c r="AP65" s="43" t="s">
        <v>149</v>
      </c>
      <c r="AQ65" s="43" t="s">
        <v>150</v>
      </c>
      <c r="AR65" s="43" t="s">
        <v>151</v>
      </c>
      <c r="AS65" s="43" t="s">
        <v>152</v>
      </c>
      <c r="AT65" s="43" t="s">
        <v>153</v>
      </c>
      <c r="AU65" s="43" t="s">
        <v>154</v>
      </c>
      <c r="AV65" s="43" t="s">
        <v>155</v>
      </c>
      <c r="AW65" s="43" t="s">
        <v>156</v>
      </c>
      <c r="AX65" s="43" t="s">
        <v>157</v>
      </c>
      <c r="AY65" s="43" t="s">
        <v>158</v>
      </c>
      <c r="AZ65" s="43" t="s">
        <v>159</v>
      </c>
      <c r="BA65" s="43" t="s">
        <v>160</v>
      </c>
      <c r="BB65" s="43" t="s">
        <v>161</v>
      </c>
      <c r="BC65" s="43" t="s">
        <v>162</v>
      </c>
      <c r="BD65" s="43" t="s">
        <v>163</v>
      </c>
      <c r="BE65" s="43" t="s">
        <v>164</v>
      </c>
      <c r="BF65" s="43" t="s">
        <v>165</v>
      </c>
      <c r="BG65" s="43" t="s">
        <v>123</v>
      </c>
      <c r="BH65" s="43" t="s">
        <v>124</v>
      </c>
      <c r="BI65" s="43" t="s">
        <v>43</v>
      </c>
      <c r="BJ65" s="43" t="s">
        <v>129</v>
      </c>
      <c r="BK65" s="43" t="s">
        <v>125</v>
      </c>
      <c r="BL65" s="43" t="s">
        <v>127</v>
      </c>
      <c r="BM65" s="43" t="s">
        <v>126</v>
      </c>
      <c r="BN65" s="43" t="s">
        <v>128</v>
      </c>
      <c r="BO65" s="43" t="s">
        <v>81</v>
      </c>
      <c r="BP65" s="43" t="s">
        <v>82</v>
      </c>
      <c r="BQ65" s="43" t="s">
        <v>261</v>
      </c>
    </row>
    <row r="66" spans="1:71">
      <c r="A66" s="27" t="s">
        <v>246</v>
      </c>
      <c r="B66" s="30">
        <v>26001853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36"/>
      <c r="P66" s="36"/>
      <c r="Q66" s="36"/>
      <c r="R66" s="36"/>
      <c r="S66" s="29"/>
      <c r="T66" s="29"/>
      <c r="U66" s="29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 t="s">
        <v>257</v>
      </c>
      <c r="BP66" s="29" t="s">
        <v>257</v>
      </c>
      <c r="BQ66" s="29"/>
    </row>
    <row r="67" spans="1:71">
      <c r="A67" s="27" t="s">
        <v>246</v>
      </c>
      <c r="B67" s="30">
        <v>26001834</v>
      </c>
      <c r="C67" s="35">
        <v>89.15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36"/>
      <c r="P67" s="36"/>
      <c r="Q67" s="53">
        <v>0.24149999999999999</v>
      </c>
      <c r="R67" s="71">
        <v>3.4549999999999997E-2</v>
      </c>
      <c r="S67" s="71">
        <v>2.431E-3</v>
      </c>
      <c r="T67" s="53">
        <v>0.1386</v>
      </c>
      <c r="U67" s="37">
        <v>1.41</v>
      </c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36"/>
      <c r="BP67" s="36"/>
      <c r="BQ67" s="29"/>
      <c r="BR67" s="14"/>
    </row>
    <row r="68" spans="1:71">
      <c r="A68" s="27" t="s">
        <v>246</v>
      </c>
      <c r="B68" s="30">
        <v>26001501</v>
      </c>
      <c r="C68" s="35">
        <v>90.2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36"/>
      <c r="P68" s="36"/>
      <c r="Q68" s="53" t="s">
        <v>213</v>
      </c>
      <c r="R68" s="71">
        <v>4.6199999999999998E-2</v>
      </c>
      <c r="S68" s="71" t="s">
        <v>259</v>
      </c>
      <c r="T68" s="53">
        <v>8.8200000000000001E-2</v>
      </c>
      <c r="U68" s="37">
        <v>2.12</v>
      </c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36"/>
      <c r="BP68" s="36"/>
      <c r="BQ68" s="29"/>
      <c r="BR68" s="14"/>
    </row>
    <row r="69" spans="1:71">
      <c r="A69" s="27" t="s">
        <v>246</v>
      </c>
      <c r="B69" s="30">
        <v>26001493</v>
      </c>
      <c r="C69" s="35">
        <v>88.73</v>
      </c>
      <c r="D69" s="29"/>
      <c r="E69" s="29"/>
      <c r="F69" s="29"/>
      <c r="G69" s="29"/>
      <c r="H69" s="29"/>
      <c r="I69" s="29"/>
      <c r="J69" s="29"/>
      <c r="K69" s="29" t="s">
        <v>212</v>
      </c>
      <c r="L69" s="29"/>
      <c r="M69" s="29"/>
      <c r="N69" s="29"/>
      <c r="O69" s="36"/>
      <c r="P69" s="36"/>
      <c r="Q69" s="53"/>
      <c r="R69" s="71"/>
      <c r="S69" s="71"/>
      <c r="T69" s="53"/>
      <c r="U69" s="37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 t="s">
        <v>213</v>
      </c>
      <c r="BH69" s="29" t="s">
        <v>212</v>
      </c>
      <c r="BI69" s="29" t="s">
        <v>214</v>
      </c>
      <c r="BJ69" s="29" t="s">
        <v>215</v>
      </c>
      <c r="BK69" s="29" t="s">
        <v>213</v>
      </c>
      <c r="BL69" s="29" t="s">
        <v>213</v>
      </c>
      <c r="BM69" s="29" t="s">
        <v>213</v>
      </c>
      <c r="BN69" s="29" t="s">
        <v>213</v>
      </c>
      <c r="BO69" s="36"/>
      <c r="BP69" s="36"/>
      <c r="BQ69" s="29"/>
    </row>
    <row r="70" spans="1:71">
      <c r="A70" s="27" t="s">
        <v>246</v>
      </c>
      <c r="B70" s="30">
        <v>26000860</v>
      </c>
      <c r="C70" s="35">
        <v>88.47</v>
      </c>
      <c r="D70" s="29"/>
      <c r="E70" s="38"/>
      <c r="F70" s="35"/>
      <c r="G70" s="37"/>
      <c r="H70" s="34"/>
      <c r="I70" s="35"/>
      <c r="J70" s="29"/>
      <c r="K70" s="29"/>
      <c r="L70" s="35"/>
      <c r="M70" s="35"/>
      <c r="N70" s="29"/>
      <c r="O70" s="29"/>
      <c r="P70" s="29"/>
      <c r="Q70" s="53"/>
      <c r="R70" s="71"/>
      <c r="S70" s="71"/>
      <c r="T70" s="53"/>
      <c r="U70" s="37"/>
      <c r="V70" s="29" t="s">
        <v>219</v>
      </c>
      <c r="W70" s="29"/>
      <c r="X70" s="29"/>
      <c r="Y70" s="29"/>
      <c r="Z70" s="29"/>
      <c r="AA70" s="29"/>
      <c r="AB70" s="29"/>
      <c r="AC70" s="29"/>
      <c r="AD70" s="29"/>
      <c r="AE70" s="29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29"/>
      <c r="BP70" s="29"/>
      <c r="BQ70" s="29"/>
    </row>
    <row r="71" spans="1:71">
      <c r="A71" s="27" t="s">
        <v>246</v>
      </c>
      <c r="B71" s="30">
        <v>26000845</v>
      </c>
      <c r="C71" s="35">
        <v>88.57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36"/>
      <c r="P71" s="36"/>
      <c r="Q71" s="53"/>
      <c r="R71" s="71"/>
      <c r="S71" s="71"/>
      <c r="T71" s="53"/>
      <c r="U71" s="37"/>
      <c r="V71" s="29" t="s">
        <v>219</v>
      </c>
      <c r="W71" s="36"/>
      <c r="X71" s="36"/>
      <c r="Y71" s="36"/>
      <c r="Z71" s="36"/>
      <c r="AA71" s="36"/>
      <c r="AB71" s="36"/>
      <c r="AC71" s="36"/>
      <c r="AD71" s="36"/>
      <c r="AE71" s="36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36"/>
      <c r="BP71" s="36"/>
      <c r="BQ71" s="29"/>
    </row>
    <row r="72" spans="1:71">
      <c r="A72" s="27" t="s">
        <v>258</v>
      </c>
      <c r="B72" s="30">
        <v>26001757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36"/>
      <c r="P72" s="36"/>
      <c r="Q72" s="53"/>
      <c r="R72" s="71"/>
      <c r="S72" s="71"/>
      <c r="T72" s="53"/>
      <c r="U72" s="37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 t="s">
        <v>257</v>
      </c>
      <c r="BP72" s="29" t="s">
        <v>257</v>
      </c>
      <c r="BQ72" s="29"/>
    </row>
    <row r="73" spans="1:71">
      <c r="A73" s="27" t="s">
        <v>250</v>
      </c>
      <c r="B73" s="30">
        <v>26002012</v>
      </c>
      <c r="C73" s="35">
        <v>89.13</v>
      </c>
      <c r="D73" s="29"/>
      <c r="E73" s="29"/>
      <c r="F73" s="37"/>
      <c r="G73" s="29"/>
      <c r="H73" s="36"/>
      <c r="I73" s="36"/>
      <c r="J73" s="29"/>
      <c r="K73" s="29"/>
      <c r="L73" s="29"/>
      <c r="M73" s="29"/>
      <c r="N73" s="29"/>
      <c r="O73" s="36"/>
      <c r="P73" s="36"/>
      <c r="Q73" s="36"/>
      <c r="R73" s="36"/>
      <c r="S73" s="36"/>
      <c r="T73" s="36"/>
      <c r="U73" s="29"/>
      <c r="V73" s="36"/>
      <c r="W73" s="29" t="s">
        <v>251</v>
      </c>
      <c r="X73" s="29" t="s">
        <v>251</v>
      </c>
      <c r="Y73" s="29" t="s">
        <v>252</v>
      </c>
      <c r="Z73" s="29" t="s">
        <v>252</v>
      </c>
      <c r="AA73" s="29" t="s">
        <v>219</v>
      </c>
      <c r="AB73" s="35">
        <v>12.47</v>
      </c>
      <c r="AC73" s="29" t="s">
        <v>219</v>
      </c>
      <c r="AD73" s="35">
        <v>12.47</v>
      </c>
      <c r="AE73" s="29" t="s">
        <v>253</v>
      </c>
      <c r="AF73" s="29" t="s">
        <v>254</v>
      </c>
      <c r="AG73" s="29" t="s">
        <v>255</v>
      </c>
      <c r="AH73" s="37">
        <v>5.9779999999999998</v>
      </c>
      <c r="AI73" s="37">
        <v>5.98</v>
      </c>
      <c r="AJ73" s="37">
        <v>6.7469999999999999</v>
      </c>
      <c r="AK73" s="37" t="s">
        <v>253</v>
      </c>
      <c r="AL73" s="37">
        <v>10.36</v>
      </c>
      <c r="AM73" s="37">
        <v>59.07</v>
      </c>
      <c r="AN73" s="37">
        <v>23.73</v>
      </c>
      <c r="AO73" s="37" t="s">
        <v>256</v>
      </c>
      <c r="AP73" s="37" t="s">
        <v>253</v>
      </c>
      <c r="AQ73" s="37" t="s">
        <v>253</v>
      </c>
      <c r="AR73" s="37" t="s">
        <v>253</v>
      </c>
      <c r="AS73" s="37" t="s">
        <v>253</v>
      </c>
      <c r="AT73" s="37" t="s">
        <v>253</v>
      </c>
      <c r="AU73" s="37" t="s">
        <v>253</v>
      </c>
      <c r="AV73" s="37" t="s">
        <v>253</v>
      </c>
      <c r="AW73" s="37" t="s">
        <v>253</v>
      </c>
      <c r="AX73" s="37" t="s">
        <v>253</v>
      </c>
      <c r="AY73" s="37" t="s">
        <v>253</v>
      </c>
      <c r="AZ73" s="37" t="s">
        <v>253</v>
      </c>
      <c r="BA73" s="37" t="s">
        <v>253</v>
      </c>
      <c r="BB73" s="37" t="s">
        <v>253</v>
      </c>
      <c r="BC73" s="37" t="s">
        <v>253</v>
      </c>
      <c r="BD73" s="37" t="s">
        <v>253</v>
      </c>
      <c r="BE73" s="37" t="s">
        <v>253</v>
      </c>
      <c r="BF73" s="37" t="s">
        <v>253</v>
      </c>
      <c r="BG73" s="37"/>
      <c r="BH73" s="37"/>
      <c r="BI73" s="37"/>
      <c r="BJ73" s="37"/>
      <c r="BK73" s="37"/>
      <c r="BL73" s="37"/>
      <c r="BM73" s="37"/>
      <c r="BN73" s="37"/>
      <c r="BO73" s="36"/>
      <c r="BP73" s="29"/>
      <c r="BQ73" s="71"/>
    </row>
    <row r="74" spans="1:71">
      <c r="A74" s="27" t="s">
        <v>250</v>
      </c>
      <c r="B74" s="30">
        <v>26001882</v>
      </c>
      <c r="C74" s="35">
        <v>90.78</v>
      </c>
      <c r="D74" s="29"/>
      <c r="E74" s="29"/>
      <c r="F74" s="29" t="s">
        <v>213</v>
      </c>
      <c r="G74" s="29" t="s">
        <v>212</v>
      </c>
      <c r="H74" s="29" t="s">
        <v>216</v>
      </c>
      <c r="I74" s="29" t="s">
        <v>217</v>
      </c>
      <c r="J74" s="29" t="s">
        <v>212</v>
      </c>
      <c r="K74" s="29" t="s">
        <v>212</v>
      </c>
      <c r="L74" s="29" t="s">
        <v>218</v>
      </c>
      <c r="M74" s="29" t="s">
        <v>212</v>
      </c>
      <c r="N74" s="29" t="s">
        <v>212</v>
      </c>
      <c r="O74" s="29" t="s">
        <v>218</v>
      </c>
      <c r="P74" s="29" t="s">
        <v>214</v>
      </c>
      <c r="Q74" s="36"/>
      <c r="R74" s="36"/>
      <c r="S74" s="29"/>
      <c r="T74" s="29"/>
      <c r="U74" s="29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36"/>
      <c r="BP74" s="36"/>
      <c r="BQ74" s="29"/>
    </row>
    <row r="75" spans="1:71">
      <c r="A75" s="27" t="s">
        <v>250</v>
      </c>
      <c r="B75" s="30">
        <v>26001882</v>
      </c>
      <c r="C75" s="35">
        <v>90.79</v>
      </c>
      <c r="D75" s="29"/>
      <c r="E75" s="29"/>
      <c r="F75" s="29"/>
      <c r="G75" s="29"/>
      <c r="H75" s="29"/>
      <c r="I75" s="29"/>
      <c r="J75" s="29"/>
      <c r="K75" s="29" t="s">
        <v>212</v>
      </c>
      <c r="L75" s="29"/>
      <c r="M75" s="29"/>
      <c r="N75" s="29"/>
      <c r="O75" s="36"/>
      <c r="P75" s="36"/>
      <c r="Q75" s="36"/>
      <c r="R75" s="36"/>
      <c r="S75" s="29"/>
      <c r="T75" s="29"/>
      <c r="U75" s="29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 t="s">
        <v>213</v>
      </c>
      <c r="BH75" s="29" t="s">
        <v>212</v>
      </c>
      <c r="BI75" s="29" t="s">
        <v>214</v>
      </c>
      <c r="BJ75" s="29" t="s">
        <v>215</v>
      </c>
      <c r="BK75" s="29" t="s">
        <v>213</v>
      </c>
      <c r="BL75" s="29" t="s">
        <v>213</v>
      </c>
      <c r="BM75" s="29" t="s">
        <v>213</v>
      </c>
      <c r="BN75" s="29" t="s">
        <v>213</v>
      </c>
      <c r="BO75" s="36"/>
      <c r="BP75" s="36"/>
      <c r="BQ75" s="29"/>
    </row>
    <row r="76" spans="1:71">
      <c r="A76" s="27" t="s">
        <v>250</v>
      </c>
      <c r="B76" s="30">
        <v>26001500</v>
      </c>
      <c r="C76" s="35">
        <v>89.32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36"/>
      <c r="P76" s="36"/>
      <c r="Q76" s="53" t="s">
        <v>213</v>
      </c>
      <c r="R76" s="71">
        <v>4.3749999999999997E-2</v>
      </c>
      <c r="S76" s="71">
        <v>2.4099999999999998E-3</v>
      </c>
      <c r="T76" s="53">
        <v>6.8500000000000005E-2</v>
      </c>
      <c r="U76" s="37">
        <v>1.0329999999999999</v>
      </c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36"/>
      <c r="BP76" s="36"/>
      <c r="BQ76" s="29"/>
      <c r="BR76" s="14"/>
    </row>
    <row r="77" spans="1:71">
      <c r="A77" s="27" t="s">
        <v>250</v>
      </c>
      <c r="B77" s="30">
        <v>26001209</v>
      </c>
      <c r="C77" s="35">
        <v>88.08</v>
      </c>
      <c r="D77" s="29"/>
      <c r="E77" s="29"/>
      <c r="F77" s="29"/>
      <c r="G77" s="29"/>
      <c r="H77" s="29"/>
      <c r="I77" s="29"/>
      <c r="J77" s="29"/>
      <c r="K77" s="29" t="s">
        <v>212</v>
      </c>
      <c r="L77" s="29"/>
      <c r="M77" s="29"/>
      <c r="N77" s="29"/>
      <c r="O77" s="36"/>
      <c r="P77" s="36"/>
      <c r="Q77" s="53"/>
      <c r="R77" s="71"/>
      <c r="S77" s="71"/>
      <c r="T77" s="53"/>
      <c r="U77" s="37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 t="s">
        <v>213</v>
      </c>
      <c r="BH77" s="29" t="s">
        <v>212</v>
      </c>
      <c r="BI77" s="29" t="s">
        <v>214</v>
      </c>
      <c r="BJ77" s="29" t="s">
        <v>215</v>
      </c>
      <c r="BK77" s="29" t="s">
        <v>213</v>
      </c>
      <c r="BL77" s="29" t="s">
        <v>213</v>
      </c>
      <c r="BM77" s="29" t="s">
        <v>213</v>
      </c>
      <c r="BN77" s="29" t="s">
        <v>213</v>
      </c>
      <c r="BO77" s="36"/>
      <c r="BP77" s="36"/>
      <c r="BQ77" s="29"/>
    </row>
    <row r="78" spans="1:71">
      <c r="A78" s="27" t="s">
        <v>250</v>
      </c>
      <c r="B78" s="30">
        <v>26000602</v>
      </c>
      <c r="C78" s="35">
        <v>88.9</v>
      </c>
      <c r="D78" s="29"/>
      <c r="E78" s="29"/>
      <c r="F78" s="29"/>
      <c r="G78" s="29"/>
      <c r="H78" s="29"/>
      <c r="I78" s="38"/>
      <c r="J78" s="36"/>
      <c r="K78" s="35"/>
      <c r="L78" s="36"/>
      <c r="M78" s="29"/>
      <c r="N78" s="29"/>
      <c r="O78" s="36"/>
      <c r="P78" s="36"/>
      <c r="Q78" s="53"/>
      <c r="R78" s="71"/>
      <c r="S78" s="71"/>
      <c r="T78" s="53"/>
      <c r="U78" s="37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36"/>
      <c r="BP78" s="36"/>
      <c r="BQ78" s="29" t="s">
        <v>260</v>
      </c>
    </row>
    <row r="79" spans="1:71">
      <c r="A79" s="27" t="s">
        <v>249</v>
      </c>
      <c r="B79" s="30">
        <v>26001071</v>
      </c>
      <c r="C79" s="35">
        <v>99.01</v>
      </c>
      <c r="D79" s="35">
        <v>88.59</v>
      </c>
      <c r="E79" s="37">
        <v>4.484</v>
      </c>
      <c r="F79" s="29"/>
      <c r="G79" s="29"/>
      <c r="H79" s="29"/>
      <c r="I79" s="29"/>
      <c r="J79" s="29"/>
      <c r="K79" s="29"/>
      <c r="L79" s="29"/>
      <c r="M79" s="29"/>
      <c r="N79" s="29"/>
      <c r="O79" s="36"/>
      <c r="P79" s="36"/>
      <c r="Q79" s="53"/>
      <c r="R79" s="71"/>
      <c r="S79" s="71"/>
      <c r="T79" s="53"/>
      <c r="U79" s="37"/>
      <c r="V79" s="34">
        <v>458.4</v>
      </c>
      <c r="W79" s="36"/>
      <c r="X79" s="36"/>
      <c r="Y79" s="36"/>
      <c r="Z79" s="36"/>
      <c r="AA79" s="36"/>
      <c r="AB79" s="36"/>
      <c r="AC79" s="36"/>
      <c r="AD79" s="36"/>
      <c r="AE79" s="36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36"/>
      <c r="BP79" s="36"/>
      <c r="BQ79" s="29"/>
      <c r="BS79" s="14"/>
    </row>
    <row r="80" spans="1:71">
      <c r="A80" s="54" t="s">
        <v>0</v>
      </c>
      <c r="B80" s="72"/>
      <c r="C80" s="75">
        <f>MIN(C66:C79)</f>
        <v>88.08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159"/>
      <c r="R80" s="168">
        <f>MIN(R66:R79)</f>
        <v>3.4549999999999997E-2</v>
      </c>
      <c r="S80" s="168">
        <f>MIN(S66:S79)</f>
        <v>2.4099999999999998E-3</v>
      </c>
      <c r="T80" s="159">
        <f>MIN(T66:T79)</f>
        <v>6.8500000000000005E-2</v>
      </c>
      <c r="U80" s="86">
        <f>MIN(U66:U79)</f>
        <v>1.0329999999999999</v>
      </c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</row>
    <row r="81" spans="1:69">
      <c r="A81" s="56" t="s">
        <v>1</v>
      </c>
      <c r="B81" s="76"/>
      <c r="C81" s="81">
        <f>MAX(C66:C79)</f>
        <v>99.01</v>
      </c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0"/>
      <c r="R81" s="169">
        <f>MAX(R66:R79)</f>
        <v>4.6199999999999998E-2</v>
      </c>
      <c r="S81" s="169">
        <f>MAX(S66:S79)</f>
        <v>2.431E-3</v>
      </c>
      <c r="T81" s="80">
        <f>MAX(T66:T79)</f>
        <v>0.1386</v>
      </c>
      <c r="U81" s="88">
        <f>MAX(U66:U79)</f>
        <v>2.12</v>
      </c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1"/>
      <c r="BJ81" s="81"/>
      <c r="BK81" s="81"/>
      <c r="BL81" s="81"/>
      <c r="BM81" s="81"/>
      <c r="BN81" s="81"/>
      <c r="BO81" s="82"/>
      <c r="BP81" s="82"/>
      <c r="BQ81" s="82"/>
    </row>
    <row r="82" spans="1:69" ht="15.75" thickBot="1">
      <c r="A82" s="58" t="s">
        <v>2</v>
      </c>
      <c r="B82" s="67"/>
      <c r="C82" s="85">
        <f>MEDIAN(C66:C79)</f>
        <v>89.14</v>
      </c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84"/>
      <c r="R82" s="170">
        <f>MEDIAN(R66:R79)</f>
        <v>4.3749999999999997E-2</v>
      </c>
      <c r="S82" s="170">
        <f>MEDIAN(S66:S79)</f>
        <v>2.4204999999999999E-3</v>
      </c>
      <c r="T82" s="84">
        <f>MEDIAN(T66:T79)</f>
        <v>8.8200000000000001E-2</v>
      </c>
      <c r="U82" s="89">
        <f>MEDIAN(U66:U79)</f>
        <v>1.41</v>
      </c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133" t="e">
        <f>MEDIAN(BO66:BO79)</f>
        <v>#NUM!</v>
      </c>
      <c r="BP82" s="133" t="e">
        <f>MEDIAN(BP66:BP79)</f>
        <v>#NUM!</v>
      </c>
      <c r="BQ82" s="133" t="e">
        <f>MEDIAN(BQ66:BQ79)</f>
        <v>#NUM!</v>
      </c>
    </row>
    <row r="83" spans="1:69">
      <c r="BC83"/>
      <c r="BD83"/>
      <c r="BE83"/>
      <c r="BF83"/>
      <c r="BG83"/>
      <c r="BH83"/>
      <c r="BI83"/>
      <c r="BJ83"/>
      <c r="BK83"/>
      <c r="BL83"/>
    </row>
    <row r="84" spans="1:69" ht="15.75" thickBot="1">
      <c r="BC84"/>
      <c r="BD84"/>
      <c r="BE84"/>
      <c r="BF84"/>
      <c r="BG84"/>
      <c r="BH84"/>
      <c r="BI84"/>
      <c r="BJ84"/>
      <c r="BK84"/>
      <c r="BL84"/>
    </row>
    <row r="85" spans="1:69" ht="60" customHeight="1">
      <c r="A85" s="64" t="s">
        <v>79</v>
      </c>
      <c r="B85" s="42" t="s">
        <v>3</v>
      </c>
      <c r="C85" s="43" t="s">
        <v>39</v>
      </c>
      <c r="D85" s="63" t="s">
        <v>60</v>
      </c>
      <c r="E85" s="43" t="s">
        <v>37</v>
      </c>
      <c r="F85" s="43" t="s">
        <v>38</v>
      </c>
      <c r="G85" s="43" t="s">
        <v>40</v>
      </c>
      <c r="H85" s="43" t="s">
        <v>115</v>
      </c>
      <c r="I85" s="43" t="s">
        <v>41</v>
      </c>
      <c r="J85" s="43" t="s">
        <v>170</v>
      </c>
      <c r="K85" s="43" t="s">
        <v>50</v>
      </c>
      <c r="L85" s="43" t="s">
        <v>116</v>
      </c>
      <c r="M85" s="43" t="s">
        <v>122</v>
      </c>
      <c r="N85" s="43" t="s">
        <v>199</v>
      </c>
      <c r="O85" s="43" t="s">
        <v>118</v>
      </c>
      <c r="P85" s="43" t="s">
        <v>119</v>
      </c>
      <c r="Q85" s="43" t="s">
        <v>42</v>
      </c>
      <c r="R85" s="43" t="s">
        <v>44</v>
      </c>
      <c r="S85" s="43" t="s">
        <v>45</v>
      </c>
      <c r="T85" s="43" t="s">
        <v>46</v>
      </c>
      <c r="U85" s="43" t="s">
        <v>47</v>
      </c>
      <c r="V85" s="43" t="s">
        <v>48</v>
      </c>
      <c r="W85" s="43" t="s">
        <v>49</v>
      </c>
      <c r="X85" s="43" t="s">
        <v>190</v>
      </c>
      <c r="Y85" s="43" t="s">
        <v>168</v>
      </c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</row>
    <row r="86" spans="1:69">
      <c r="A86" s="27" t="s">
        <v>265</v>
      </c>
      <c r="B86" s="30">
        <v>26001822</v>
      </c>
      <c r="C86" s="35">
        <v>87.45</v>
      </c>
      <c r="D86" s="53"/>
      <c r="E86" s="29"/>
      <c r="F86" s="29"/>
      <c r="G86" s="29"/>
      <c r="H86" s="29"/>
      <c r="I86" s="29"/>
      <c r="J86" s="29"/>
      <c r="K86" s="29"/>
      <c r="L86" s="29"/>
      <c r="M86" s="29" t="s">
        <v>213</v>
      </c>
      <c r="N86" s="29" t="s">
        <v>212</v>
      </c>
      <c r="O86" s="29" t="s">
        <v>216</v>
      </c>
      <c r="P86" s="29" t="s">
        <v>217</v>
      </c>
      <c r="Q86" s="29" t="s">
        <v>212</v>
      </c>
      <c r="R86" s="171">
        <v>1.365</v>
      </c>
      <c r="S86" s="29" t="s">
        <v>218</v>
      </c>
      <c r="T86" s="29" t="s">
        <v>212</v>
      </c>
      <c r="U86" s="29" t="s">
        <v>212</v>
      </c>
      <c r="V86" s="29" t="s">
        <v>218</v>
      </c>
      <c r="W86" s="29" t="s">
        <v>214</v>
      </c>
      <c r="X86" s="29"/>
      <c r="Y86" s="29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</row>
    <row r="87" spans="1:69">
      <c r="A87" s="27" t="s">
        <v>265</v>
      </c>
      <c r="B87" s="30">
        <v>26001822</v>
      </c>
      <c r="C87" s="35">
        <v>89.45</v>
      </c>
      <c r="D87" s="53"/>
      <c r="E87" s="29"/>
      <c r="F87" s="29"/>
      <c r="G87" s="29"/>
      <c r="H87" s="29"/>
      <c r="I87" s="29"/>
      <c r="J87" s="29"/>
      <c r="K87" s="29"/>
      <c r="L87" s="29"/>
      <c r="M87" s="29" t="s">
        <v>213</v>
      </c>
      <c r="N87" s="29" t="s">
        <v>212</v>
      </c>
      <c r="O87" s="29" t="s">
        <v>216</v>
      </c>
      <c r="P87" s="29" t="s">
        <v>217</v>
      </c>
      <c r="Q87" s="29" t="s">
        <v>212</v>
      </c>
      <c r="R87" s="171">
        <v>4.5990000000000002</v>
      </c>
      <c r="S87" s="29" t="s">
        <v>218</v>
      </c>
      <c r="T87" s="29" t="s">
        <v>212</v>
      </c>
      <c r="U87" s="29" t="s">
        <v>212</v>
      </c>
      <c r="V87" s="29" t="s">
        <v>218</v>
      </c>
      <c r="W87" s="29" t="s">
        <v>214</v>
      </c>
      <c r="X87" s="29"/>
      <c r="Y87" s="29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</row>
    <row r="88" spans="1:69">
      <c r="A88" s="27" t="s">
        <v>262</v>
      </c>
      <c r="B88" s="30">
        <v>26002086</v>
      </c>
      <c r="C88" s="35">
        <v>90.61</v>
      </c>
      <c r="D88" s="53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 t="s">
        <v>209</v>
      </c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</row>
    <row r="89" spans="1:69">
      <c r="A89" s="27" t="s">
        <v>266</v>
      </c>
      <c r="B89" s="30">
        <v>26001069</v>
      </c>
      <c r="C89" s="35">
        <v>89.86</v>
      </c>
      <c r="D89" s="53"/>
      <c r="E89" s="34">
        <v>22.1</v>
      </c>
      <c r="F89" s="35">
        <v>82.07</v>
      </c>
      <c r="G89" s="34">
        <v>117.5</v>
      </c>
      <c r="H89" s="34">
        <v>410.8</v>
      </c>
      <c r="I89" s="53">
        <v>0.28170000000000001</v>
      </c>
      <c r="J89" s="53">
        <v>0.82579999999999998</v>
      </c>
      <c r="K89" s="38">
        <v>10020</v>
      </c>
      <c r="L89" s="38">
        <v>2456</v>
      </c>
      <c r="M89" s="35"/>
      <c r="N89" s="35"/>
      <c r="O89" s="35"/>
      <c r="P89" s="35"/>
      <c r="Q89" s="35"/>
      <c r="R89" s="171"/>
      <c r="S89" s="35"/>
      <c r="T89" s="35"/>
      <c r="U89" s="35"/>
      <c r="V89" s="35"/>
      <c r="W89" s="35"/>
      <c r="X89" s="35"/>
      <c r="Y89" s="35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</row>
    <row r="90" spans="1:69">
      <c r="A90" s="27" t="s">
        <v>263</v>
      </c>
      <c r="B90" s="30">
        <v>26000886</v>
      </c>
      <c r="C90" s="35">
        <v>94.19</v>
      </c>
      <c r="D90" s="53">
        <v>0.43959999999999999</v>
      </c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171"/>
      <c r="S90" s="29"/>
      <c r="T90" s="29"/>
      <c r="U90" s="29"/>
      <c r="V90" s="29"/>
      <c r="W90" s="29"/>
      <c r="X90" s="29" t="s">
        <v>219</v>
      </c>
      <c r="Y90" s="29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</row>
    <row r="91" spans="1:69">
      <c r="A91" s="54" t="s">
        <v>0</v>
      </c>
      <c r="B91" s="72"/>
      <c r="C91" s="75">
        <f>MIN(C86:C90)</f>
        <v>87.45</v>
      </c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129">
        <f>MIN(R86:R90)</f>
        <v>1.365</v>
      </c>
      <c r="S91" s="75"/>
      <c r="T91" s="75"/>
      <c r="U91" s="75"/>
      <c r="V91" s="75"/>
      <c r="W91" s="75"/>
      <c r="X91" s="75"/>
      <c r="Y91" s="75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</row>
    <row r="92" spans="1:69">
      <c r="A92" s="56" t="s">
        <v>1</v>
      </c>
      <c r="B92" s="76"/>
      <c r="C92" s="81">
        <f>MAX(C86:C90)</f>
        <v>94.19</v>
      </c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131">
        <f>MAX(R86:R90)</f>
        <v>4.5990000000000002</v>
      </c>
      <c r="S92" s="81"/>
      <c r="T92" s="81"/>
      <c r="U92" s="81"/>
      <c r="V92" s="81"/>
      <c r="W92" s="81"/>
      <c r="X92" s="81"/>
      <c r="Y92" s="81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</row>
    <row r="93" spans="1:69" ht="15.75" thickBot="1">
      <c r="A93" s="58" t="s">
        <v>2</v>
      </c>
      <c r="B93" s="67"/>
      <c r="C93" s="85">
        <f>MEDIAN(C86:C90)</f>
        <v>89.86</v>
      </c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132">
        <f>MEDIAN(R86:R90)</f>
        <v>2.9820000000000002</v>
      </c>
      <c r="S93" s="85"/>
      <c r="T93" s="85"/>
      <c r="U93" s="85"/>
      <c r="V93" s="85"/>
      <c r="W93" s="85"/>
      <c r="X93" s="85"/>
      <c r="Y93" s="85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</row>
    <row r="94" spans="1:69"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</row>
    <row r="95" spans="1:69" ht="15.75" thickBot="1">
      <c r="BC95"/>
      <c r="BD95"/>
      <c r="BE95"/>
      <c r="BF95"/>
      <c r="BG95"/>
      <c r="BH95"/>
      <c r="BI95"/>
      <c r="BJ95"/>
      <c r="BK95"/>
      <c r="BL95"/>
    </row>
    <row r="96" spans="1:69" ht="60" customHeight="1">
      <c r="A96" s="64" t="s">
        <v>169</v>
      </c>
      <c r="B96" s="42" t="s">
        <v>3</v>
      </c>
      <c r="C96" s="43" t="s">
        <v>55</v>
      </c>
      <c r="D96" s="43" t="s">
        <v>193</v>
      </c>
      <c r="E96" s="43" t="s">
        <v>194</v>
      </c>
      <c r="F96" s="43" t="s">
        <v>175</v>
      </c>
      <c r="G96" s="43" t="s">
        <v>195</v>
      </c>
      <c r="H96" s="43" t="s">
        <v>176</v>
      </c>
      <c r="I96" s="43" t="s">
        <v>177</v>
      </c>
      <c r="J96" s="43" t="s">
        <v>178</v>
      </c>
      <c r="K96" s="43" t="s">
        <v>179</v>
      </c>
      <c r="L96" s="43" t="s">
        <v>180</v>
      </c>
      <c r="M96" s="43" t="s">
        <v>181</v>
      </c>
      <c r="N96" s="43" t="s">
        <v>182</v>
      </c>
      <c r="O96" s="43" t="s">
        <v>183</v>
      </c>
      <c r="P96" s="43" t="s">
        <v>184</v>
      </c>
      <c r="Q96" s="43" t="s">
        <v>185</v>
      </c>
      <c r="R96" s="43" t="s">
        <v>186</v>
      </c>
      <c r="S96" s="43" t="s">
        <v>187</v>
      </c>
      <c r="T96" s="43" t="s">
        <v>188</v>
      </c>
      <c r="U96" s="43" t="s">
        <v>189</v>
      </c>
      <c r="V96" s="43" t="s">
        <v>196</v>
      </c>
      <c r="W96" s="43" t="s">
        <v>168</v>
      </c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</row>
    <row r="97" spans="1:105">
      <c r="A97" s="27" t="s">
        <v>269</v>
      </c>
      <c r="B97" s="30">
        <v>26001823</v>
      </c>
      <c r="C97" s="29">
        <v>94.79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>
        <v>3.8580000000000001</v>
      </c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</row>
    <row r="98" spans="1:105">
      <c r="A98" s="27" t="s">
        <v>269</v>
      </c>
      <c r="B98" s="30">
        <v>26001463</v>
      </c>
      <c r="C98" s="29"/>
      <c r="D98" s="29" t="s">
        <v>243</v>
      </c>
      <c r="E98" s="29" t="s">
        <v>243</v>
      </c>
      <c r="F98" s="29" t="s">
        <v>244</v>
      </c>
      <c r="G98" s="29" t="s">
        <v>244</v>
      </c>
      <c r="H98" s="29" t="s">
        <v>243</v>
      </c>
      <c r="I98" s="29" t="s">
        <v>243</v>
      </c>
      <c r="J98" s="29" t="s">
        <v>243</v>
      </c>
      <c r="K98" s="29" t="s">
        <v>243</v>
      </c>
      <c r="L98" s="29" t="s">
        <v>243</v>
      </c>
      <c r="M98" s="29" t="s">
        <v>243</v>
      </c>
      <c r="N98" s="29" t="s">
        <v>243</v>
      </c>
      <c r="O98" s="29" t="s">
        <v>243</v>
      </c>
      <c r="P98" s="29" t="s">
        <v>243</v>
      </c>
      <c r="Q98" s="29" t="s">
        <v>243</v>
      </c>
      <c r="R98" s="29" t="s">
        <v>243</v>
      </c>
      <c r="S98" s="29" t="s">
        <v>243</v>
      </c>
      <c r="T98" s="29" t="s">
        <v>243</v>
      </c>
      <c r="U98" s="29" t="s">
        <v>243</v>
      </c>
      <c r="V98" s="29" t="s">
        <v>243</v>
      </c>
      <c r="W98" s="29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</row>
    <row r="99" spans="1:105">
      <c r="BC99"/>
      <c r="BD99"/>
      <c r="BE99"/>
      <c r="BF99"/>
      <c r="BG99"/>
      <c r="BH99"/>
      <c r="BI99"/>
      <c r="BJ99"/>
      <c r="BK99"/>
      <c r="BL99"/>
    </row>
    <row r="100" spans="1:105" ht="15.75" thickBot="1">
      <c r="BB100"/>
      <c r="BC100"/>
      <c r="BD100"/>
      <c r="BE100"/>
      <c r="BF100"/>
      <c r="BG100"/>
      <c r="BH100"/>
      <c r="BI100"/>
      <c r="BJ100"/>
      <c r="BK100"/>
      <c r="BL100"/>
    </row>
    <row r="101" spans="1:105" s="5" customFormat="1" ht="60" customHeight="1">
      <c r="A101" s="64" t="s">
        <v>7</v>
      </c>
      <c r="B101" s="42" t="s">
        <v>3</v>
      </c>
      <c r="C101" s="43" t="s">
        <v>39</v>
      </c>
      <c r="D101" s="43" t="s">
        <v>122</v>
      </c>
      <c r="E101" s="43" t="s">
        <v>199</v>
      </c>
      <c r="F101" s="43" t="s">
        <v>118</v>
      </c>
      <c r="G101" s="43" t="s">
        <v>119</v>
      </c>
      <c r="H101" s="43" t="s">
        <v>42</v>
      </c>
      <c r="I101" s="43" t="s">
        <v>44</v>
      </c>
      <c r="J101" s="43" t="s">
        <v>45</v>
      </c>
      <c r="K101" s="43" t="s">
        <v>46</v>
      </c>
      <c r="L101" s="43" t="s">
        <v>47</v>
      </c>
      <c r="M101" s="43" t="s">
        <v>48</v>
      </c>
      <c r="N101" s="43" t="s">
        <v>49</v>
      </c>
      <c r="O101" s="43" t="s">
        <v>51</v>
      </c>
      <c r="P101" s="43" t="s">
        <v>52</v>
      </c>
      <c r="Q101" s="43" t="s">
        <v>53</v>
      </c>
      <c r="R101" s="43" t="s">
        <v>54</v>
      </c>
      <c r="S101" s="43" t="s">
        <v>171</v>
      </c>
    </row>
    <row r="102" spans="1:105">
      <c r="A102" s="27" t="s">
        <v>279</v>
      </c>
      <c r="B102" s="30">
        <v>26001683</v>
      </c>
      <c r="C102" s="31">
        <v>95.02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32">
        <v>9.3670000000000009</v>
      </c>
      <c r="P102" s="39">
        <v>3.678E-2</v>
      </c>
      <c r="Q102" s="39">
        <v>4.0660000000000002E-3</v>
      </c>
      <c r="R102" s="32">
        <v>1.2430000000000001</v>
      </c>
      <c r="S102" s="40">
        <v>0.60540000000000005</v>
      </c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</row>
    <row r="103" spans="1:105">
      <c r="A103" s="27" t="s">
        <v>275</v>
      </c>
      <c r="B103" s="30">
        <v>26001621</v>
      </c>
      <c r="C103" s="31">
        <v>93.48</v>
      </c>
      <c r="D103" s="28" t="s">
        <v>213</v>
      </c>
      <c r="E103" s="28" t="s">
        <v>212</v>
      </c>
      <c r="F103" s="28" t="s">
        <v>216</v>
      </c>
      <c r="G103" s="28" t="s">
        <v>217</v>
      </c>
      <c r="H103" s="28" t="s">
        <v>212</v>
      </c>
      <c r="I103" s="28" t="s">
        <v>212</v>
      </c>
      <c r="J103" s="28">
        <v>0.18260000000000001</v>
      </c>
      <c r="K103" s="28" t="s">
        <v>212</v>
      </c>
      <c r="L103" s="28" t="s">
        <v>212</v>
      </c>
      <c r="M103" s="28" t="s">
        <v>218</v>
      </c>
      <c r="N103" s="28" t="s">
        <v>214</v>
      </c>
      <c r="O103" s="28"/>
      <c r="P103" s="28"/>
      <c r="Q103" s="28"/>
      <c r="R103" s="28"/>
      <c r="S103" s="28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</row>
    <row r="104" spans="1:105">
      <c r="A104" s="27" t="s">
        <v>275</v>
      </c>
      <c r="B104" s="30">
        <v>26001339</v>
      </c>
      <c r="C104" s="31">
        <v>97.5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32">
        <v>7.7229999999999999</v>
      </c>
      <c r="P104" s="39">
        <v>0.16350000000000001</v>
      </c>
      <c r="Q104" s="39">
        <v>4.0499999999999998E-3</v>
      </c>
      <c r="R104" s="32">
        <v>1.9019999999999999</v>
      </c>
      <c r="S104" s="40">
        <v>21.85</v>
      </c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</row>
    <row r="105" spans="1:105">
      <c r="A105" s="27" t="s">
        <v>280</v>
      </c>
      <c r="B105" s="30">
        <v>26001596</v>
      </c>
      <c r="C105" s="31">
        <v>99.94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32" t="s">
        <v>213</v>
      </c>
      <c r="P105" s="39">
        <v>4.1450000000000001E-2</v>
      </c>
      <c r="Q105" s="39" t="s">
        <v>259</v>
      </c>
      <c r="R105" s="32" t="s">
        <v>214</v>
      </c>
      <c r="S105" s="40">
        <v>15.8</v>
      </c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</row>
    <row r="106" spans="1:105">
      <c r="A106" s="54" t="s">
        <v>0</v>
      </c>
      <c r="B106" s="72"/>
      <c r="C106" s="75">
        <f>MIN(C102:C105)</f>
        <v>93.48</v>
      </c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86">
        <f>MIN(O102:O105)</f>
        <v>7.7229999999999999</v>
      </c>
      <c r="P106" s="168">
        <f>MIN(P102:P105)</f>
        <v>3.678E-2</v>
      </c>
      <c r="Q106" s="168">
        <f>MIN(Q102:Q105)</f>
        <v>4.0499999999999998E-3</v>
      </c>
      <c r="R106" s="86">
        <f>MIN(R102:R105)</f>
        <v>1.2430000000000001</v>
      </c>
      <c r="S106" s="159">
        <f>MIN(S102:S105)</f>
        <v>0.60540000000000005</v>
      </c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</row>
    <row r="107" spans="1:105">
      <c r="A107" s="56" t="s">
        <v>1</v>
      </c>
      <c r="B107" s="76"/>
      <c r="C107" s="81">
        <f>MAX(C102:C105)</f>
        <v>99.94</v>
      </c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8">
        <f>MAX(O102:O105)</f>
        <v>9.3670000000000009</v>
      </c>
      <c r="P107" s="169">
        <f>MAX(P102:P105)</f>
        <v>0.16350000000000001</v>
      </c>
      <c r="Q107" s="169">
        <f>MAX(Q102:Q105)</f>
        <v>4.0660000000000002E-3</v>
      </c>
      <c r="R107" s="88">
        <f>MAX(R102:R105)</f>
        <v>1.9019999999999999</v>
      </c>
      <c r="S107" s="80">
        <f>MAX(S102:S105)</f>
        <v>21.85</v>
      </c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</row>
    <row r="108" spans="1:105" ht="15.75" thickBot="1">
      <c r="A108" s="58" t="s">
        <v>2</v>
      </c>
      <c r="B108" s="67"/>
      <c r="C108" s="85">
        <f>MEDIAN(C102:C105)</f>
        <v>96.259999999999991</v>
      </c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9">
        <f>MEDIAN(O102:O105)</f>
        <v>8.5449999999999999</v>
      </c>
      <c r="P108" s="170">
        <f>MEDIAN(P102:P105)</f>
        <v>4.1450000000000001E-2</v>
      </c>
      <c r="Q108" s="170">
        <f>MEDIAN(Q102:Q105)</f>
        <v>4.058E-3</v>
      </c>
      <c r="R108" s="89">
        <f>MEDIAN(R102:R105)</f>
        <v>1.5725</v>
      </c>
      <c r="S108" s="84">
        <f>MEDIAN(S102:S105)</f>
        <v>15.8</v>
      </c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BI108"/>
      <c r="BJ108"/>
      <c r="BK108"/>
      <c r="BL108"/>
    </row>
    <row r="109" spans="1:105">
      <c r="A109" s="17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105" ht="15.75" thickBot="1">
      <c r="A110" s="17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BI110"/>
      <c r="BJ110"/>
      <c r="BK110"/>
      <c r="BL110"/>
    </row>
    <row r="111" spans="1:105" s="2" customFormat="1" ht="60" customHeight="1">
      <c r="A111" s="41" t="s">
        <v>75</v>
      </c>
      <c r="B111" s="42" t="s">
        <v>3</v>
      </c>
      <c r="C111" s="43" t="s">
        <v>39</v>
      </c>
      <c r="D111" s="44" t="s">
        <v>56</v>
      </c>
      <c r="E111" s="43" t="s">
        <v>80</v>
      </c>
      <c r="F111" s="43" t="s">
        <v>57</v>
      </c>
      <c r="G111" s="43" t="s">
        <v>310</v>
      </c>
      <c r="H111" s="43" t="s">
        <v>58</v>
      </c>
      <c r="I111" s="43" t="s">
        <v>59</v>
      </c>
      <c r="J111" s="43" t="s">
        <v>60</v>
      </c>
      <c r="K111" s="43" t="s">
        <v>173</v>
      </c>
      <c r="L111" s="43" t="s">
        <v>115</v>
      </c>
      <c r="M111" s="43" t="s">
        <v>44</v>
      </c>
      <c r="N111" s="43" t="s">
        <v>147</v>
      </c>
      <c r="O111" s="43" t="s">
        <v>174</v>
      </c>
      <c r="P111" s="43" t="s">
        <v>176</v>
      </c>
      <c r="Q111" s="43" t="s">
        <v>177</v>
      </c>
      <c r="R111" s="43" t="s">
        <v>178</v>
      </c>
      <c r="S111" s="43" t="s">
        <v>179</v>
      </c>
      <c r="T111" s="43" t="s">
        <v>180</v>
      </c>
      <c r="U111" s="43" t="s">
        <v>181</v>
      </c>
      <c r="V111" s="43" t="s">
        <v>182</v>
      </c>
      <c r="W111" s="43" t="s">
        <v>183</v>
      </c>
      <c r="X111" s="43" t="s">
        <v>184</v>
      </c>
      <c r="Y111" s="43" t="s">
        <v>185</v>
      </c>
      <c r="Z111" s="43" t="s">
        <v>186</v>
      </c>
      <c r="AA111" s="43" t="s">
        <v>187</v>
      </c>
      <c r="AB111" s="43" t="s">
        <v>188</v>
      </c>
      <c r="AC111" s="43" t="s">
        <v>229</v>
      </c>
      <c r="AD111" s="43" t="s">
        <v>230</v>
      </c>
      <c r="AE111" s="43" t="s">
        <v>189</v>
      </c>
      <c r="AF111" s="43" t="s">
        <v>232</v>
      </c>
      <c r="AG111" s="43" t="s">
        <v>233</v>
      </c>
      <c r="AH111" s="43" t="s">
        <v>234</v>
      </c>
      <c r="AI111" s="43" t="s">
        <v>292</v>
      </c>
      <c r="AJ111" s="43" t="s">
        <v>293</v>
      </c>
      <c r="AK111" s="43" t="s">
        <v>235</v>
      </c>
      <c r="AL111" s="43" t="s">
        <v>237</v>
      </c>
      <c r="AM111" s="43" t="s">
        <v>238</v>
      </c>
      <c r="AN111" s="43" t="s">
        <v>239</v>
      </c>
      <c r="AO111" s="43" t="s">
        <v>241</v>
      </c>
      <c r="AP111" s="43" t="s">
        <v>51</v>
      </c>
      <c r="AQ111" s="43" t="s">
        <v>52</v>
      </c>
      <c r="AR111" s="43" t="s">
        <v>53</v>
      </c>
      <c r="AS111" s="43" t="s">
        <v>54</v>
      </c>
      <c r="AT111" s="43" t="s">
        <v>171</v>
      </c>
      <c r="AU111" s="43" t="s">
        <v>190</v>
      </c>
      <c r="AV111" s="43" t="s">
        <v>83</v>
      </c>
      <c r="AW111" s="43" t="s">
        <v>84</v>
      </c>
      <c r="AX111" s="43" t="s">
        <v>85</v>
      </c>
      <c r="AY111" s="43" t="s">
        <v>121</v>
      </c>
      <c r="AZ111" s="43" t="s">
        <v>86</v>
      </c>
      <c r="BA111" s="43" t="s">
        <v>87</v>
      </c>
      <c r="BB111" s="43" t="s">
        <v>88</v>
      </c>
      <c r="BC111" s="43" t="s">
        <v>89</v>
      </c>
      <c r="BD111" s="43" t="s">
        <v>90</v>
      </c>
      <c r="BE111" s="43" t="s">
        <v>91</v>
      </c>
      <c r="BF111" s="43" t="s">
        <v>92</v>
      </c>
      <c r="BG111" s="43" t="s">
        <v>93</v>
      </c>
      <c r="BH111" s="43" t="s">
        <v>94</v>
      </c>
      <c r="BI111" s="87" t="s">
        <v>95</v>
      </c>
      <c r="BJ111" s="87" t="s">
        <v>96</v>
      </c>
      <c r="BK111" s="87" t="s">
        <v>97</v>
      </c>
      <c r="BL111" s="87" t="s">
        <v>98</v>
      </c>
      <c r="BM111" s="87" t="s">
        <v>99</v>
      </c>
      <c r="BN111" s="87" t="s">
        <v>100</v>
      </c>
      <c r="BO111" s="43" t="s">
        <v>149</v>
      </c>
      <c r="BP111" s="43" t="s">
        <v>150</v>
      </c>
      <c r="BQ111" s="43" t="s">
        <v>151</v>
      </c>
      <c r="BR111" s="43" t="s">
        <v>152</v>
      </c>
      <c r="BS111" s="43" t="s">
        <v>153</v>
      </c>
      <c r="BT111" s="43" t="s">
        <v>154</v>
      </c>
      <c r="BU111" s="43" t="s">
        <v>155</v>
      </c>
      <c r="BV111" s="43" t="s">
        <v>156</v>
      </c>
      <c r="BW111" s="43" t="s">
        <v>157</v>
      </c>
      <c r="BX111" s="43" t="s">
        <v>158</v>
      </c>
      <c r="BY111" s="43" t="s">
        <v>159</v>
      </c>
      <c r="BZ111" s="43" t="s">
        <v>160</v>
      </c>
      <c r="CA111" s="43" t="s">
        <v>161</v>
      </c>
      <c r="CB111" s="43" t="s">
        <v>162</v>
      </c>
      <c r="CC111" s="43" t="s">
        <v>163</v>
      </c>
      <c r="CD111" s="43" t="s">
        <v>164</v>
      </c>
      <c r="CE111" s="43" t="s">
        <v>165</v>
      </c>
      <c r="CF111" s="43" t="s">
        <v>123</v>
      </c>
      <c r="CG111" s="43" t="s">
        <v>124</v>
      </c>
      <c r="CH111" s="43" t="s">
        <v>43</v>
      </c>
      <c r="CI111" s="43" t="s">
        <v>129</v>
      </c>
      <c r="CJ111" s="43" t="s">
        <v>125</v>
      </c>
      <c r="CK111" s="43" t="s">
        <v>127</v>
      </c>
      <c r="CL111" s="43" t="s">
        <v>126</v>
      </c>
      <c r="CM111" s="43" t="s">
        <v>128</v>
      </c>
      <c r="CN111" s="43" t="s">
        <v>267</v>
      </c>
      <c r="CO111" s="43" t="s">
        <v>285</v>
      </c>
      <c r="CP111" s="43" t="s">
        <v>268</v>
      </c>
      <c r="CQ111" s="43" t="s">
        <v>286</v>
      </c>
      <c r="CR111" s="43" t="s">
        <v>287</v>
      </c>
      <c r="CS111" s="43" t="s">
        <v>288</v>
      </c>
      <c r="CT111" s="43" t="s">
        <v>289</v>
      </c>
      <c r="CU111" s="43" t="s">
        <v>290</v>
      </c>
      <c r="CV111" s="43" t="s">
        <v>291</v>
      </c>
      <c r="CW111" s="43" t="s">
        <v>81</v>
      </c>
      <c r="CX111" s="43" t="s">
        <v>311</v>
      </c>
      <c r="CY111" s="43" t="s">
        <v>312</v>
      </c>
      <c r="CZ111" s="43" t="s">
        <v>313</v>
      </c>
      <c r="DA111" s="43" t="s">
        <v>314</v>
      </c>
    </row>
    <row r="112" spans="1:105" ht="15" customHeight="1">
      <c r="A112" s="90" t="s">
        <v>307</v>
      </c>
      <c r="B112" s="30">
        <v>26001202</v>
      </c>
      <c r="C112" s="35">
        <v>97.59</v>
      </c>
      <c r="D112" s="29"/>
      <c r="E112" s="29"/>
      <c r="F112" s="71"/>
      <c r="G112" s="29"/>
      <c r="H112" s="91"/>
      <c r="I112" s="92"/>
      <c r="J112" s="91"/>
      <c r="K112" s="92"/>
      <c r="L112" s="127"/>
      <c r="M112" s="127"/>
      <c r="N112" s="91"/>
      <c r="O112" s="127"/>
      <c r="P112" s="127"/>
      <c r="Q112" s="92"/>
      <c r="R112" s="127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128"/>
      <c r="AQ112" s="223"/>
      <c r="AR112" s="223"/>
      <c r="AS112" s="128"/>
      <c r="AT112" s="134"/>
      <c r="AU112" s="93">
        <v>1443</v>
      </c>
      <c r="AV112" s="91"/>
      <c r="AW112" s="91"/>
      <c r="AX112" s="91"/>
      <c r="AY112" s="91"/>
      <c r="AZ112" s="91"/>
      <c r="BA112" s="91"/>
      <c r="BB112" s="91"/>
      <c r="BC112" s="91"/>
      <c r="BD112" s="91"/>
      <c r="BE112" s="127"/>
      <c r="BF112" s="91"/>
      <c r="BG112" s="91"/>
      <c r="BH112" s="91"/>
      <c r="BI112" s="91"/>
      <c r="BJ112" s="91"/>
      <c r="BK112" s="91"/>
      <c r="BL112" s="91"/>
      <c r="BM112" s="127"/>
      <c r="BN112" s="91"/>
      <c r="BO112" s="91"/>
      <c r="BP112" s="91"/>
      <c r="BQ112" s="91"/>
      <c r="BR112" s="91"/>
      <c r="BS112" s="91"/>
      <c r="BT112" s="91"/>
      <c r="BU112" s="91"/>
      <c r="BV112" s="91"/>
      <c r="BW112" s="91"/>
      <c r="BX112" s="91"/>
      <c r="BY112" s="91"/>
      <c r="BZ112" s="91"/>
      <c r="CA112" s="91"/>
      <c r="CB112" s="91"/>
      <c r="CC112" s="91"/>
      <c r="CD112" s="91"/>
      <c r="CE112" s="91"/>
      <c r="CF112" s="91"/>
      <c r="CG112" s="91"/>
      <c r="CH112" s="91"/>
      <c r="CI112" s="91"/>
      <c r="CJ112" s="91"/>
      <c r="CK112" s="91"/>
      <c r="CL112" s="91"/>
      <c r="CM112" s="91"/>
      <c r="CN112" s="32"/>
      <c r="CO112" s="171"/>
      <c r="CP112" s="29"/>
      <c r="CQ112" s="28"/>
      <c r="CR112" s="28"/>
      <c r="CS112" s="28"/>
      <c r="CT112" s="33"/>
      <c r="CU112" s="33"/>
      <c r="CV112" s="31"/>
      <c r="CW112" s="33"/>
      <c r="CX112" s="31"/>
      <c r="CY112" s="34"/>
      <c r="CZ112" s="34"/>
      <c r="DA112" s="29"/>
    </row>
    <row r="113" spans="1:105" ht="15" customHeight="1">
      <c r="A113" s="90" t="s">
        <v>306</v>
      </c>
      <c r="B113" s="30">
        <v>26001183</v>
      </c>
      <c r="C113" s="35">
        <v>87.4</v>
      </c>
      <c r="D113" s="29"/>
      <c r="E113" s="34"/>
      <c r="F113" s="29"/>
      <c r="G113" s="36"/>
      <c r="H113" s="92"/>
      <c r="I113" s="92"/>
      <c r="J113" s="92"/>
      <c r="K113" s="92"/>
      <c r="L113" s="92"/>
      <c r="M113" s="92"/>
      <c r="N113" s="135"/>
      <c r="O113" s="92"/>
      <c r="P113" s="93"/>
      <c r="Q113" s="92"/>
      <c r="R113" s="127"/>
      <c r="S113" s="93"/>
      <c r="T113" s="92"/>
      <c r="U113" s="92"/>
      <c r="V113" s="128"/>
      <c r="W113" s="93"/>
      <c r="X113" s="127"/>
      <c r="Y113" s="92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128"/>
      <c r="AQ113" s="223"/>
      <c r="AR113" s="223"/>
      <c r="AS113" s="128"/>
      <c r="AT113" s="134"/>
      <c r="AU113" s="91"/>
      <c r="AV113" s="92" t="s">
        <v>251</v>
      </c>
      <c r="AW113" s="92" t="s">
        <v>251</v>
      </c>
      <c r="AX113" s="92" t="s">
        <v>252</v>
      </c>
      <c r="AY113" s="92" t="s">
        <v>252</v>
      </c>
      <c r="AZ113" s="127">
        <v>59.26</v>
      </c>
      <c r="BA113" s="92" t="s">
        <v>295</v>
      </c>
      <c r="BB113" s="92" t="s">
        <v>219</v>
      </c>
      <c r="BC113" s="135">
        <v>0</v>
      </c>
      <c r="BD113" s="92" t="s">
        <v>253</v>
      </c>
      <c r="BE113" s="127">
        <v>256.89999999999998</v>
      </c>
      <c r="BF113" s="92" t="s">
        <v>255</v>
      </c>
      <c r="BG113" s="92" t="s">
        <v>253</v>
      </c>
      <c r="BH113" s="135">
        <v>0</v>
      </c>
      <c r="BI113" s="92" t="s">
        <v>253</v>
      </c>
      <c r="BJ113" s="92" t="s">
        <v>253</v>
      </c>
      <c r="BK113" s="127">
        <v>25.99</v>
      </c>
      <c r="BL113" s="127">
        <v>667.9</v>
      </c>
      <c r="BM113" s="127">
        <v>155.5</v>
      </c>
      <c r="BN113" s="92" t="s">
        <v>256</v>
      </c>
      <c r="BO113" s="92" t="s">
        <v>253</v>
      </c>
      <c r="BP113" s="92" t="s">
        <v>253</v>
      </c>
      <c r="BQ113" s="92" t="s">
        <v>253</v>
      </c>
      <c r="BR113" s="92" t="s">
        <v>253</v>
      </c>
      <c r="BS113" s="92" t="s">
        <v>253</v>
      </c>
      <c r="BT113" s="92" t="s">
        <v>253</v>
      </c>
      <c r="BU113" s="92" t="s">
        <v>253</v>
      </c>
      <c r="BV113" s="92" t="s">
        <v>253</v>
      </c>
      <c r="BW113" s="92" t="s">
        <v>253</v>
      </c>
      <c r="BX113" s="92" t="s">
        <v>253</v>
      </c>
      <c r="BY113" s="92" t="s">
        <v>253</v>
      </c>
      <c r="BZ113" s="92" t="s">
        <v>253</v>
      </c>
      <c r="CA113" s="92" t="s">
        <v>253</v>
      </c>
      <c r="CB113" s="92" t="s">
        <v>253</v>
      </c>
      <c r="CC113" s="92" t="s">
        <v>253</v>
      </c>
      <c r="CD113" s="92" t="s">
        <v>253</v>
      </c>
      <c r="CE113" s="92" t="s">
        <v>253</v>
      </c>
      <c r="CF113" s="92"/>
      <c r="CG113" s="92"/>
      <c r="CH113" s="92"/>
      <c r="CI113" s="92"/>
      <c r="CJ113" s="92"/>
      <c r="CK113" s="92"/>
      <c r="CL113" s="92"/>
      <c r="CM113" s="92"/>
      <c r="CN113" s="28" t="s">
        <v>271</v>
      </c>
      <c r="CO113" s="171"/>
      <c r="CP113" s="29"/>
      <c r="CQ113" s="28"/>
      <c r="CR113" s="28"/>
      <c r="CS113" s="28"/>
      <c r="CT113" s="28" t="s">
        <v>297</v>
      </c>
      <c r="CU113" s="30"/>
      <c r="CV113" s="33"/>
      <c r="CW113" s="30"/>
      <c r="CX113" s="31"/>
      <c r="CY113" s="38"/>
      <c r="CZ113" s="34"/>
      <c r="DA113" s="29"/>
    </row>
    <row r="114" spans="1:105" ht="15" customHeight="1">
      <c r="A114" s="90" t="s">
        <v>296</v>
      </c>
      <c r="B114" s="30">
        <v>26001822</v>
      </c>
      <c r="C114" s="29"/>
      <c r="D114" s="37"/>
      <c r="E114" s="29"/>
      <c r="F114" s="29"/>
      <c r="G114" s="36"/>
      <c r="H114" s="92"/>
      <c r="I114" s="92"/>
      <c r="J114" s="92"/>
      <c r="K114" s="92"/>
      <c r="L114" s="92"/>
      <c r="M114" s="92"/>
      <c r="N114" s="135"/>
      <c r="O114" s="92" t="s">
        <v>244</v>
      </c>
      <c r="P114" s="93"/>
      <c r="Q114" s="92" t="s">
        <v>243</v>
      </c>
      <c r="R114" s="92" t="s">
        <v>243</v>
      </c>
      <c r="S114" s="92" t="s">
        <v>243</v>
      </c>
      <c r="T114" s="92" t="s">
        <v>244</v>
      </c>
      <c r="U114" s="92" t="s">
        <v>243</v>
      </c>
      <c r="V114" s="92" t="s">
        <v>243</v>
      </c>
      <c r="W114" s="92" t="s">
        <v>243</v>
      </c>
      <c r="X114" s="92" t="s">
        <v>244</v>
      </c>
      <c r="Y114" s="92" t="s">
        <v>243</v>
      </c>
      <c r="Z114" s="92" t="s">
        <v>243</v>
      </c>
      <c r="AA114" s="92" t="s">
        <v>243</v>
      </c>
      <c r="AB114" s="92" t="s">
        <v>243</v>
      </c>
      <c r="AC114" s="92" t="s">
        <v>243</v>
      </c>
      <c r="AD114" s="92" t="s">
        <v>243</v>
      </c>
      <c r="AE114" s="92" t="s">
        <v>243</v>
      </c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134"/>
      <c r="BI114" s="134"/>
      <c r="BJ114" s="134"/>
      <c r="BK114" s="134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28" t="s">
        <v>271</v>
      </c>
      <c r="CO114" s="171"/>
      <c r="CP114" s="29" t="s">
        <v>272</v>
      </c>
      <c r="CQ114" s="32">
        <v>99.95</v>
      </c>
      <c r="CR114" s="32">
        <v>0.05</v>
      </c>
      <c r="CS114" s="32">
        <v>0.05</v>
      </c>
      <c r="CT114" s="28" t="s">
        <v>297</v>
      </c>
      <c r="CU114" s="31"/>
      <c r="CV114" s="28" t="s">
        <v>297</v>
      </c>
      <c r="CW114" s="33"/>
      <c r="CX114" s="28"/>
      <c r="CY114" s="29"/>
      <c r="CZ114" s="38"/>
      <c r="DA114" s="35"/>
    </row>
    <row r="115" spans="1:105" ht="15" customHeight="1">
      <c r="A115" s="90" t="s">
        <v>305</v>
      </c>
      <c r="B115" s="30">
        <v>26001273</v>
      </c>
      <c r="C115" s="35">
        <v>88.37</v>
      </c>
      <c r="D115" s="35">
        <v>24.67</v>
      </c>
      <c r="E115" s="37">
        <v>9.359</v>
      </c>
      <c r="F115" s="35">
        <v>2.89</v>
      </c>
      <c r="G115" s="36"/>
      <c r="H115" s="128">
        <v>8.0730000000000004</v>
      </c>
      <c r="I115" s="92"/>
      <c r="J115" s="92"/>
      <c r="K115" s="92"/>
      <c r="L115" s="92"/>
      <c r="M115" s="92" t="s">
        <v>212</v>
      </c>
      <c r="N115" s="135"/>
      <c r="O115" s="92"/>
      <c r="P115" s="93"/>
      <c r="Q115" s="92"/>
      <c r="R115" s="127"/>
      <c r="S115" s="93"/>
      <c r="T115" s="92"/>
      <c r="U115" s="92"/>
      <c r="V115" s="128"/>
      <c r="W115" s="93"/>
      <c r="X115" s="127"/>
      <c r="Y115" s="92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128"/>
      <c r="AQ115" s="223"/>
      <c r="AR115" s="223"/>
      <c r="AS115" s="128"/>
      <c r="AT115" s="134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127"/>
      <c r="BF115" s="91"/>
      <c r="BG115" s="91"/>
      <c r="BH115" s="91"/>
      <c r="BI115" s="91"/>
      <c r="BJ115" s="91"/>
      <c r="BK115" s="91"/>
      <c r="BL115" s="91"/>
      <c r="BM115" s="127"/>
      <c r="BN115" s="91"/>
      <c r="BO115" s="91"/>
      <c r="BP115" s="91"/>
      <c r="BQ115" s="91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 t="s">
        <v>213</v>
      </c>
      <c r="CG115" s="91" t="s">
        <v>212</v>
      </c>
      <c r="CH115" s="91" t="s">
        <v>214</v>
      </c>
      <c r="CI115" s="91" t="s">
        <v>215</v>
      </c>
      <c r="CJ115" s="91" t="s">
        <v>213</v>
      </c>
      <c r="CK115" s="91" t="s">
        <v>213</v>
      </c>
      <c r="CL115" s="91" t="s">
        <v>213</v>
      </c>
      <c r="CM115" s="91" t="s">
        <v>213</v>
      </c>
      <c r="CN115" s="28" t="s">
        <v>271</v>
      </c>
      <c r="CO115" s="171"/>
      <c r="CP115" s="29" t="s">
        <v>272</v>
      </c>
      <c r="CQ115" s="28"/>
      <c r="CR115" s="28"/>
      <c r="CS115" s="28"/>
      <c r="CT115" s="33"/>
      <c r="CU115" s="33"/>
      <c r="CV115" s="31"/>
      <c r="CW115" s="33"/>
      <c r="CX115" s="31"/>
      <c r="CY115" s="34"/>
      <c r="CZ115" s="34"/>
      <c r="DA115" s="29"/>
    </row>
    <row r="116" spans="1:105" ht="15" customHeight="1">
      <c r="A116" s="90" t="s">
        <v>300</v>
      </c>
      <c r="B116" s="30">
        <v>26001755</v>
      </c>
      <c r="C116" s="35">
        <v>87.69</v>
      </c>
      <c r="D116" s="29"/>
      <c r="E116" s="29"/>
      <c r="F116" s="29"/>
      <c r="G116" s="36"/>
      <c r="H116" s="92"/>
      <c r="I116" s="92"/>
      <c r="J116" s="92"/>
      <c r="K116" s="92"/>
      <c r="L116" s="92"/>
      <c r="M116" s="92"/>
      <c r="N116" s="135"/>
      <c r="O116" s="92"/>
      <c r="P116" s="92"/>
      <c r="Q116" s="93"/>
      <c r="R116" s="127"/>
      <c r="S116" s="93"/>
      <c r="T116" s="127"/>
      <c r="U116" s="92"/>
      <c r="V116" s="92"/>
      <c r="W116" s="127"/>
      <c r="X116" s="128"/>
      <c r="Y116" s="93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2" t="s">
        <v>251</v>
      </c>
      <c r="AW116" s="92" t="s">
        <v>251</v>
      </c>
      <c r="AX116" s="92" t="s">
        <v>252</v>
      </c>
      <c r="AY116" s="92" t="s">
        <v>252</v>
      </c>
      <c r="AZ116" s="92" t="s">
        <v>219</v>
      </c>
      <c r="BA116" s="92" t="s">
        <v>295</v>
      </c>
      <c r="BB116" s="92" t="s">
        <v>219</v>
      </c>
      <c r="BC116" s="135">
        <v>0</v>
      </c>
      <c r="BD116" s="92" t="s">
        <v>253</v>
      </c>
      <c r="BE116" s="92" t="s">
        <v>254</v>
      </c>
      <c r="BF116" s="93">
        <v>5.9</v>
      </c>
      <c r="BG116" s="128">
        <v>7.7119999999999997</v>
      </c>
      <c r="BH116" s="93">
        <v>13.6</v>
      </c>
      <c r="BI116" s="128">
        <v>6.9470000000000001</v>
      </c>
      <c r="BJ116" s="92" t="s">
        <v>253</v>
      </c>
      <c r="BK116" s="92" t="s">
        <v>253</v>
      </c>
      <c r="BL116" s="92" t="s">
        <v>253</v>
      </c>
      <c r="BM116" s="127" t="s">
        <v>253</v>
      </c>
      <c r="BN116" s="92" t="s">
        <v>256</v>
      </c>
      <c r="BO116" s="127">
        <v>48.51</v>
      </c>
      <c r="BP116" s="128">
        <v>6.9459999999999997</v>
      </c>
      <c r="BQ116" s="92" t="s">
        <v>253</v>
      </c>
      <c r="BR116" s="92" t="s">
        <v>253</v>
      </c>
      <c r="BS116" s="92">
        <v>6.0309999999999997</v>
      </c>
      <c r="BT116" s="92" t="s">
        <v>253</v>
      </c>
      <c r="BU116" s="92" t="s">
        <v>253</v>
      </c>
      <c r="BV116" s="92" t="s">
        <v>253</v>
      </c>
      <c r="BW116" s="92">
        <v>28.27</v>
      </c>
      <c r="BX116" s="92" t="s">
        <v>253</v>
      </c>
      <c r="BY116" s="92" t="s">
        <v>253</v>
      </c>
      <c r="BZ116" s="92" t="s">
        <v>253</v>
      </c>
      <c r="CA116" s="92" t="s">
        <v>253</v>
      </c>
      <c r="CB116" s="92" t="s">
        <v>253</v>
      </c>
      <c r="CC116" s="92" t="s">
        <v>253</v>
      </c>
      <c r="CD116" s="92" t="s">
        <v>253</v>
      </c>
      <c r="CE116" s="92" t="s">
        <v>253</v>
      </c>
      <c r="CF116" s="92"/>
      <c r="CG116" s="92"/>
      <c r="CH116" s="92"/>
      <c r="CI116" s="92"/>
      <c r="CJ116" s="92"/>
      <c r="CK116" s="92"/>
      <c r="CL116" s="92"/>
      <c r="CM116" s="92"/>
      <c r="CN116" s="28" t="s">
        <v>271</v>
      </c>
      <c r="CO116" s="171"/>
      <c r="CP116" s="29"/>
      <c r="CQ116" s="28"/>
      <c r="CR116" s="28"/>
      <c r="CS116" s="28"/>
      <c r="CT116" s="28" t="s">
        <v>299</v>
      </c>
      <c r="CU116" s="28" t="s">
        <v>297</v>
      </c>
      <c r="CV116" s="28" t="s">
        <v>297</v>
      </c>
      <c r="CW116" s="30"/>
      <c r="CX116" s="28"/>
      <c r="CY116" s="37"/>
      <c r="CZ116" s="35"/>
      <c r="DA116" s="29"/>
    </row>
    <row r="117" spans="1:105" ht="15" customHeight="1">
      <c r="A117" s="90" t="s">
        <v>308</v>
      </c>
      <c r="B117" s="30">
        <v>26001225</v>
      </c>
      <c r="C117" s="35">
        <v>99.94</v>
      </c>
      <c r="D117" s="29"/>
      <c r="E117" s="34"/>
      <c r="F117" s="29"/>
      <c r="G117" s="37">
        <v>1.536</v>
      </c>
      <c r="H117" s="92"/>
      <c r="I117" s="92"/>
      <c r="J117" s="92"/>
      <c r="K117" s="127">
        <v>50.12</v>
      </c>
      <c r="L117" s="135">
        <v>55280</v>
      </c>
      <c r="M117" s="92"/>
      <c r="N117" s="135"/>
      <c r="O117" s="92"/>
      <c r="P117" s="93"/>
      <c r="Q117" s="92"/>
      <c r="R117" s="127"/>
      <c r="S117" s="93"/>
      <c r="T117" s="92"/>
      <c r="U117" s="92"/>
      <c r="V117" s="128"/>
      <c r="W117" s="93"/>
      <c r="X117" s="127"/>
      <c r="Y117" s="92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128">
        <v>2.218</v>
      </c>
      <c r="AQ117" s="223">
        <v>6.3930000000000001E-2</v>
      </c>
      <c r="AR117" s="223">
        <v>1.371E-3</v>
      </c>
      <c r="AS117" s="128">
        <v>6.8659999999999997</v>
      </c>
      <c r="AT117" s="134">
        <v>5.3650000000000002</v>
      </c>
      <c r="AU117" s="93"/>
      <c r="AV117" s="91"/>
      <c r="AW117" s="91"/>
      <c r="AX117" s="91"/>
      <c r="AY117" s="91"/>
      <c r="AZ117" s="91"/>
      <c r="BA117" s="91"/>
      <c r="BB117" s="91"/>
      <c r="BC117" s="91"/>
      <c r="BD117" s="91"/>
      <c r="BE117" s="127"/>
      <c r="BF117" s="91"/>
      <c r="BG117" s="91"/>
      <c r="BH117" s="91"/>
      <c r="BI117" s="91"/>
      <c r="BJ117" s="91"/>
      <c r="BK117" s="91"/>
      <c r="BL117" s="91"/>
      <c r="BM117" s="127"/>
      <c r="BN117" s="91"/>
      <c r="BO117" s="91"/>
      <c r="BP117" s="91"/>
      <c r="BQ117" s="91"/>
      <c r="BR117" s="91"/>
      <c r="BS117" s="91"/>
      <c r="BT117" s="91"/>
      <c r="BU117" s="91"/>
      <c r="BV117" s="91"/>
      <c r="BW117" s="91"/>
      <c r="BX117" s="91"/>
      <c r="BY117" s="91"/>
      <c r="BZ117" s="91"/>
      <c r="CA117" s="91"/>
      <c r="CB117" s="91"/>
      <c r="CC117" s="91"/>
      <c r="CD117" s="91"/>
      <c r="CE117" s="91"/>
      <c r="CF117" s="91"/>
      <c r="CG117" s="91"/>
      <c r="CH117" s="91"/>
      <c r="CI117" s="91"/>
      <c r="CJ117" s="91"/>
      <c r="CK117" s="91"/>
      <c r="CL117" s="91"/>
      <c r="CM117" s="91"/>
      <c r="CN117" s="32"/>
      <c r="CO117" s="53"/>
      <c r="CP117" s="29"/>
      <c r="CQ117" s="28"/>
      <c r="CR117" s="28"/>
      <c r="CS117" s="28"/>
      <c r="CT117" s="31"/>
      <c r="CU117" s="31"/>
      <c r="CV117" s="28"/>
      <c r="CW117" s="31"/>
      <c r="CX117" s="31"/>
      <c r="CY117" s="34"/>
      <c r="CZ117" s="35"/>
      <c r="DA117" s="29"/>
    </row>
    <row r="118" spans="1:105" ht="15" customHeight="1">
      <c r="A118" s="90" t="s">
        <v>308</v>
      </c>
      <c r="B118" s="30">
        <v>26001225</v>
      </c>
      <c r="C118" s="35">
        <v>99.94</v>
      </c>
      <c r="D118" s="37"/>
      <c r="E118" s="34"/>
      <c r="F118" s="29"/>
      <c r="G118" s="36"/>
      <c r="H118" s="92"/>
      <c r="I118" s="92"/>
      <c r="J118" s="92"/>
      <c r="K118" s="127"/>
      <c r="L118" s="92"/>
      <c r="M118" s="92"/>
      <c r="N118" s="135"/>
      <c r="O118" s="92"/>
      <c r="P118" s="93"/>
      <c r="Q118" s="92"/>
      <c r="R118" s="127"/>
      <c r="S118" s="93"/>
      <c r="T118" s="92"/>
      <c r="U118" s="92"/>
      <c r="V118" s="128"/>
      <c r="W118" s="93"/>
      <c r="X118" s="127"/>
      <c r="Y118" s="92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128"/>
      <c r="AQ118" s="223"/>
      <c r="AR118" s="223"/>
      <c r="AS118" s="128"/>
      <c r="AT118" s="134"/>
      <c r="AU118" s="93">
        <v>59.79</v>
      </c>
      <c r="AV118" s="91"/>
      <c r="AW118" s="91"/>
      <c r="AX118" s="91"/>
      <c r="AY118" s="91"/>
      <c r="AZ118" s="91"/>
      <c r="BA118" s="91"/>
      <c r="BB118" s="91"/>
      <c r="BC118" s="91"/>
      <c r="BD118" s="91"/>
      <c r="BE118" s="127"/>
      <c r="BF118" s="91"/>
      <c r="BG118" s="91"/>
      <c r="BH118" s="91"/>
      <c r="BI118" s="91"/>
      <c r="BJ118" s="91"/>
      <c r="BK118" s="91"/>
      <c r="BL118" s="91"/>
      <c r="BM118" s="127"/>
      <c r="BN118" s="91"/>
      <c r="BO118" s="91"/>
      <c r="BP118" s="91"/>
      <c r="BQ118" s="91"/>
      <c r="BR118" s="91"/>
      <c r="BS118" s="91"/>
      <c r="BT118" s="91"/>
      <c r="BU118" s="91"/>
      <c r="BV118" s="91"/>
      <c r="BW118" s="91"/>
      <c r="BX118" s="91"/>
      <c r="BY118" s="91"/>
      <c r="BZ118" s="91"/>
      <c r="CA118" s="91"/>
      <c r="CB118" s="91"/>
      <c r="CC118" s="91"/>
      <c r="CD118" s="91"/>
      <c r="CE118" s="91"/>
      <c r="CF118" s="91"/>
      <c r="CG118" s="91"/>
      <c r="CH118" s="91"/>
      <c r="CI118" s="91"/>
      <c r="CJ118" s="91"/>
      <c r="CK118" s="91"/>
      <c r="CL118" s="91"/>
      <c r="CM118" s="91"/>
      <c r="CN118" s="32"/>
      <c r="CO118" s="53"/>
      <c r="CP118" s="29"/>
      <c r="CQ118" s="28"/>
      <c r="CR118" s="28"/>
      <c r="CS118" s="28"/>
      <c r="CT118" s="33"/>
      <c r="CU118" s="31"/>
      <c r="CV118" s="28"/>
      <c r="CW118" s="31"/>
      <c r="CX118" s="31"/>
      <c r="CY118" s="34"/>
      <c r="CZ118" s="34"/>
      <c r="DA118" s="29"/>
    </row>
    <row r="119" spans="1:105" ht="15" customHeight="1">
      <c r="A119" s="90" t="s">
        <v>308</v>
      </c>
      <c r="B119" s="30">
        <v>26000624</v>
      </c>
      <c r="C119" s="35">
        <v>99.94</v>
      </c>
      <c r="D119" s="29"/>
      <c r="E119" s="29"/>
      <c r="F119" s="29"/>
      <c r="G119" s="29"/>
      <c r="H119" s="127"/>
      <c r="I119" s="128"/>
      <c r="J119" s="223">
        <v>1.4760000000000001E-2</v>
      </c>
      <c r="K119" s="127">
        <v>50.09</v>
      </c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128"/>
      <c r="AQ119" s="223"/>
      <c r="AR119" s="223"/>
      <c r="AS119" s="128"/>
      <c r="AT119" s="134"/>
      <c r="AU119" s="93">
        <v>69.569999999999993</v>
      </c>
      <c r="AV119" s="91"/>
      <c r="AW119" s="91"/>
      <c r="AX119" s="91"/>
      <c r="AY119" s="91"/>
      <c r="AZ119" s="91"/>
      <c r="BA119" s="91"/>
      <c r="BB119" s="91"/>
      <c r="BC119" s="91"/>
      <c r="BD119" s="91"/>
      <c r="BE119" s="127"/>
      <c r="BF119" s="91"/>
      <c r="BG119" s="91"/>
      <c r="BH119" s="91"/>
      <c r="BI119" s="91"/>
      <c r="BJ119" s="91"/>
      <c r="BK119" s="91"/>
      <c r="BL119" s="91"/>
      <c r="BM119" s="127"/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91"/>
      <c r="BY119" s="91"/>
      <c r="BZ119" s="91"/>
      <c r="CA119" s="91"/>
      <c r="CB119" s="91"/>
      <c r="CC119" s="91"/>
      <c r="CD119" s="91"/>
      <c r="CE119" s="91"/>
      <c r="CF119" s="91"/>
      <c r="CG119" s="91"/>
      <c r="CH119" s="91"/>
      <c r="CI119" s="91"/>
      <c r="CJ119" s="91"/>
      <c r="CK119" s="91"/>
      <c r="CL119" s="91"/>
      <c r="CM119" s="91"/>
      <c r="CN119" s="32"/>
      <c r="CO119" s="171"/>
      <c r="CP119" s="29"/>
      <c r="CQ119" s="28"/>
      <c r="CR119" s="28"/>
      <c r="CS119" s="28"/>
      <c r="CT119" s="28"/>
      <c r="CU119" s="28"/>
      <c r="CV119" s="28"/>
      <c r="CW119" s="30"/>
      <c r="CX119" s="28"/>
      <c r="CY119" s="37"/>
      <c r="CZ119" s="29"/>
      <c r="DA119" s="29"/>
    </row>
    <row r="120" spans="1:105" ht="15" customHeight="1">
      <c r="A120" s="90" t="s">
        <v>298</v>
      </c>
      <c r="B120" s="30">
        <v>26001755</v>
      </c>
      <c r="C120" s="35">
        <v>88.46</v>
      </c>
      <c r="D120" s="38"/>
      <c r="E120" s="38"/>
      <c r="F120" s="34"/>
      <c r="G120" s="36"/>
      <c r="H120" s="92"/>
      <c r="I120" s="91"/>
      <c r="J120" s="91"/>
      <c r="K120" s="92"/>
      <c r="L120" s="92"/>
      <c r="M120" s="92"/>
      <c r="N120" s="92"/>
      <c r="O120" s="92"/>
      <c r="P120" s="92"/>
      <c r="Q120" s="92"/>
      <c r="R120" s="127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2" t="s">
        <v>251</v>
      </c>
      <c r="AW120" s="92" t="s">
        <v>251</v>
      </c>
      <c r="AX120" s="92" t="s">
        <v>252</v>
      </c>
      <c r="AY120" s="92" t="s">
        <v>252</v>
      </c>
      <c r="AZ120" s="92" t="s">
        <v>219</v>
      </c>
      <c r="BA120" s="92" t="s">
        <v>295</v>
      </c>
      <c r="BB120" s="92" t="s">
        <v>219</v>
      </c>
      <c r="BC120" s="135">
        <v>0</v>
      </c>
      <c r="BD120" s="92" t="s">
        <v>253</v>
      </c>
      <c r="BE120" s="92" t="s">
        <v>254</v>
      </c>
      <c r="BF120" s="92" t="s">
        <v>255</v>
      </c>
      <c r="BG120" s="92" t="s">
        <v>253</v>
      </c>
      <c r="BH120" s="135">
        <v>0</v>
      </c>
      <c r="BI120" s="92" t="s">
        <v>253</v>
      </c>
      <c r="BJ120" s="92" t="s">
        <v>253</v>
      </c>
      <c r="BK120" s="92" t="s">
        <v>253</v>
      </c>
      <c r="BL120" s="127">
        <v>71.45</v>
      </c>
      <c r="BM120" s="127">
        <v>7.9550000000000001</v>
      </c>
      <c r="BN120" s="92" t="s">
        <v>256</v>
      </c>
      <c r="BO120" s="92" t="s">
        <v>253</v>
      </c>
      <c r="BP120" s="92" t="s">
        <v>253</v>
      </c>
      <c r="BQ120" s="92" t="s">
        <v>253</v>
      </c>
      <c r="BR120" s="92" t="s">
        <v>253</v>
      </c>
      <c r="BS120" s="92" t="s">
        <v>253</v>
      </c>
      <c r="BT120" s="92" t="s">
        <v>253</v>
      </c>
      <c r="BU120" s="92" t="s">
        <v>253</v>
      </c>
      <c r="BV120" s="92" t="s">
        <v>253</v>
      </c>
      <c r="BW120" s="92" t="s">
        <v>253</v>
      </c>
      <c r="BX120" s="92" t="s">
        <v>253</v>
      </c>
      <c r="BY120" s="92" t="s">
        <v>253</v>
      </c>
      <c r="BZ120" s="92" t="s">
        <v>253</v>
      </c>
      <c r="CA120" s="92" t="s">
        <v>253</v>
      </c>
      <c r="CB120" s="92" t="s">
        <v>253</v>
      </c>
      <c r="CC120" s="92" t="s">
        <v>253</v>
      </c>
      <c r="CD120" s="92" t="s">
        <v>253</v>
      </c>
      <c r="CE120" s="92" t="s">
        <v>253</v>
      </c>
      <c r="CF120" s="92"/>
      <c r="CG120" s="92"/>
      <c r="CH120" s="92"/>
      <c r="CI120" s="92"/>
      <c r="CJ120" s="92"/>
      <c r="CK120" s="92"/>
      <c r="CL120" s="92"/>
      <c r="CM120" s="92"/>
      <c r="CN120" s="28" t="s">
        <v>271</v>
      </c>
      <c r="CO120" s="171"/>
      <c r="CP120" s="37"/>
      <c r="CQ120" s="28"/>
      <c r="CR120" s="28"/>
      <c r="CS120" s="28"/>
      <c r="CT120" s="28" t="s">
        <v>299</v>
      </c>
      <c r="CU120" s="28" t="s">
        <v>297</v>
      </c>
      <c r="CV120" s="28" t="s">
        <v>297</v>
      </c>
      <c r="CW120" s="28"/>
      <c r="CX120" s="28"/>
      <c r="CY120" s="29"/>
      <c r="CZ120" s="38"/>
      <c r="DA120" s="35"/>
    </row>
    <row r="121" spans="1:105" ht="15" customHeight="1">
      <c r="A121" s="90" t="s">
        <v>298</v>
      </c>
      <c r="B121" s="30">
        <v>26001458</v>
      </c>
      <c r="C121" s="35">
        <v>87.04</v>
      </c>
      <c r="D121" s="29"/>
      <c r="E121" s="29"/>
      <c r="F121" s="29"/>
      <c r="G121" s="36"/>
      <c r="H121" s="92"/>
      <c r="I121" s="92"/>
      <c r="J121" s="92"/>
      <c r="K121" s="92"/>
      <c r="L121" s="92"/>
      <c r="M121" s="92"/>
      <c r="N121" s="135"/>
      <c r="O121" s="92"/>
      <c r="P121" s="93"/>
      <c r="Q121" s="92"/>
      <c r="R121" s="127"/>
      <c r="S121" s="93"/>
      <c r="T121" s="92"/>
      <c r="U121" s="92"/>
      <c r="V121" s="128"/>
      <c r="W121" s="93"/>
      <c r="X121" s="127"/>
      <c r="Y121" s="92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2" t="s">
        <v>251</v>
      </c>
      <c r="AW121" s="92" t="s">
        <v>251</v>
      </c>
      <c r="AX121" s="92" t="s">
        <v>252</v>
      </c>
      <c r="AY121" s="92" t="s">
        <v>252</v>
      </c>
      <c r="AZ121" s="92" t="s">
        <v>219</v>
      </c>
      <c r="BA121" s="92" t="s">
        <v>295</v>
      </c>
      <c r="BB121" s="92" t="s">
        <v>219</v>
      </c>
      <c r="BC121" s="135">
        <v>0</v>
      </c>
      <c r="BD121" s="92" t="s">
        <v>253</v>
      </c>
      <c r="BE121" s="92" t="s">
        <v>254</v>
      </c>
      <c r="BF121" s="92" t="s">
        <v>255</v>
      </c>
      <c r="BG121" s="92" t="s">
        <v>253</v>
      </c>
      <c r="BH121" s="135">
        <v>0</v>
      </c>
      <c r="BI121" s="92" t="s">
        <v>253</v>
      </c>
      <c r="BJ121" s="92" t="s">
        <v>253</v>
      </c>
      <c r="BK121" s="92" t="s">
        <v>253</v>
      </c>
      <c r="BL121" s="92" t="s">
        <v>253</v>
      </c>
      <c r="BM121" s="127" t="s">
        <v>253</v>
      </c>
      <c r="BN121" s="92" t="s">
        <v>256</v>
      </c>
      <c r="BO121" s="92" t="s">
        <v>253</v>
      </c>
      <c r="BP121" s="92" t="s">
        <v>253</v>
      </c>
      <c r="BQ121" s="92" t="s">
        <v>253</v>
      </c>
      <c r="BR121" s="92" t="s">
        <v>253</v>
      </c>
      <c r="BS121" s="92" t="s">
        <v>253</v>
      </c>
      <c r="BT121" s="92" t="s">
        <v>253</v>
      </c>
      <c r="BU121" s="92" t="s">
        <v>253</v>
      </c>
      <c r="BV121" s="92" t="s">
        <v>253</v>
      </c>
      <c r="BW121" s="92" t="s">
        <v>253</v>
      </c>
      <c r="BX121" s="92" t="s">
        <v>253</v>
      </c>
      <c r="BY121" s="92" t="s">
        <v>253</v>
      </c>
      <c r="BZ121" s="92" t="s">
        <v>253</v>
      </c>
      <c r="CA121" s="92" t="s">
        <v>253</v>
      </c>
      <c r="CB121" s="92" t="s">
        <v>253</v>
      </c>
      <c r="CC121" s="92" t="s">
        <v>253</v>
      </c>
      <c r="CD121" s="92" t="s">
        <v>253</v>
      </c>
      <c r="CE121" s="92" t="s">
        <v>253</v>
      </c>
      <c r="CF121" s="92"/>
      <c r="CG121" s="92"/>
      <c r="CH121" s="92"/>
      <c r="CI121" s="92"/>
      <c r="CJ121" s="92"/>
      <c r="CK121" s="92"/>
      <c r="CL121" s="92"/>
      <c r="CM121" s="92"/>
      <c r="CN121" s="28" t="s">
        <v>271</v>
      </c>
      <c r="CO121" s="53"/>
      <c r="CP121" s="29"/>
      <c r="CQ121" s="28"/>
      <c r="CR121" s="28"/>
      <c r="CS121" s="28"/>
      <c r="CT121" s="28" t="s">
        <v>299</v>
      </c>
      <c r="CU121" s="33"/>
      <c r="CV121" s="31"/>
      <c r="CW121" s="33"/>
      <c r="CX121" s="31"/>
      <c r="CY121" s="34"/>
      <c r="CZ121" s="35"/>
      <c r="DA121" s="29"/>
    </row>
    <row r="122" spans="1:105" ht="15" customHeight="1">
      <c r="A122" s="90" t="s">
        <v>298</v>
      </c>
      <c r="B122" s="30">
        <v>26001492</v>
      </c>
      <c r="C122" s="35">
        <v>87.2</v>
      </c>
      <c r="D122" s="37"/>
      <c r="E122" s="29"/>
      <c r="F122" s="29"/>
      <c r="G122" s="36"/>
      <c r="H122" s="92"/>
      <c r="I122" s="92"/>
      <c r="J122" s="92"/>
      <c r="K122" s="92"/>
      <c r="L122" s="92"/>
      <c r="M122" s="92"/>
      <c r="N122" s="135"/>
      <c r="O122" s="92"/>
      <c r="P122" s="93"/>
      <c r="Q122" s="92"/>
      <c r="R122" s="127"/>
      <c r="S122" s="93"/>
      <c r="T122" s="92"/>
      <c r="U122" s="92"/>
      <c r="V122" s="128"/>
      <c r="W122" s="93"/>
      <c r="X122" s="127"/>
      <c r="Y122" s="92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2" t="s">
        <v>251</v>
      </c>
      <c r="AW122" s="92" t="s">
        <v>251</v>
      </c>
      <c r="AX122" s="92" t="s">
        <v>252</v>
      </c>
      <c r="AY122" s="92" t="s">
        <v>252</v>
      </c>
      <c r="AZ122" s="92" t="s">
        <v>219</v>
      </c>
      <c r="BA122" s="92" t="s">
        <v>295</v>
      </c>
      <c r="BB122" s="92" t="s">
        <v>219</v>
      </c>
      <c r="BC122" s="135">
        <v>0</v>
      </c>
      <c r="BD122" s="92" t="s">
        <v>253</v>
      </c>
      <c r="BE122" s="127">
        <v>50.07</v>
      </c>
      <c r="BF122" s="92" t="s">
        <v>255</v>
      </c>
      <c r="BG122" s="92" t="s">
        <v>253</v>
      </c>
      <c r="BH122" s="135">
        <v>0</v>
      </c>
      <c r="BI122" s="128">
        <v>10.47</v>
      </c>
      <c r="BJ122" s="92" t="s">
        <v>253</v>
      </c>
      <c r="BK122" s="92" t="s">
        <v>253</v>
      </c>
      <c r="BL122" s="92" t="s">
        <v>253</v>
      </c>
      <c r="BM122" s="127" t="s">
        <v>253</v>
      </c>
      <c r="BN122" s="92" t="s">
        <v>256</v>
      </c>
      <c r="BO122" s="92" t="s">
        <v>253</v>
      </c>
      <c r="BP122" s="92" t="s">
        <v>253</v>
      </c>
      <c r="BQ122" s="92" t="s">
        <v>253</v>
      </c>
      <c r="BR122" s="92" t="s">
        <v>253</v>
      </c>
      <c r="BS122" s="92" t="s">
        <v>253</v>
      </c>
      <c r="BT122" s="92" t="s">
        <v>253</v>
      </c>
      <c r="BU122" s="92" t="s">
        <v>253</v>
      </c>
      <c r="BV122" s="92" t="s">
        <v>253</v>
      </c>
      <c r="BW122" s="92" t="s">
        <v>253</v>
      </c>
      <c r="BX122" s="92" t="s">
        <v>253</v>
      </c>
      <c r="BY122" s="92" t="s">
        <v>253</v>
      </c>
      <c r="BZ122" s="92" t="s">
        <v>253</v>
      </c>
      <c r="CA122" s="92" t="s">
        <v>253</v>
      </c>
      <c r="CB122" s="92" t="s">
        <v>253</v>
      </c>
      <c r="CC122" s="92" t="s">
        <v>253</v>
      </c>
      <c r="CD122" s="92" t="s">
        <v>253</v>
      </c>
      <c r="CE122" s="92" t="s">
        <v>253</v>
      </c>
      <c r="CF122" s="92"/>
      <c r="CG122" s="92"/>
      <c r="CH122" s="92"/>
      <c r="CI122" s="92"/>
      <c r="CJ122" s="92"/>
      <c r="CK122" s="92"/>
      <c r="CL122" s="92"/>
      <c r="CM122" s="92"/>
      <c r="CN122" s="28" t="s">
        <v>271</v>
      </c>
      <c r="CO122" s="171"/>
      <c r="CP122" s="29"/>
      <c r="CQ122" s="28"/>
      <c r="CR122" s="28"/>
      <c r="CS122" s="28"/>
      <c r="CT122" s="28" t="s">
        <v>299</v>
      </c>
      <c r="CU122" s="33"/>
      <c r="CV122" s="31"/>
      <c r="CW122" s="33"/>
      <c r="CX122" s="32"/>
      <c r="CY122" s="35"/>
      <c r="CZ122" s="34"/>
      <c r="DA122" s="29"/>
    </row>
    <row r="123" spans="1:105" ht="15" customHeight="1">
      <c r="A123" s="90" t="s">
        <v>27</v>
      </c>
      <c r="B123" s="30">
        <v>26001589</v>
      </c>
      <c r="C123" s="31">
        <v>92.2</v>
      </c>
      <c r="D123" s="29"/>
      <c r="E123" s="29"/>
      <c r="F123" s="29"/>
      <c r="G123" s="36"/>
      <c r="H123" s="92"/>
      <c r="I123" s="92"/>
      <c r="J123" s="92"/>
      <c r="K123" s="92"/>
      <c r="L123" s="92"/>
      <c r="M123" s="92"/>
      <c r="N123" s="135"/>
      <c r="O123" s="92"/>
      <c r="P123" s="93"/>
      <c r="Q123" s="92"/>
      <c r="R123" s="127"/>
      <c r="S123" s="93"/>
      <c r="T123" s="92"/>
      <c r="U123" s="92"/>
      <c r="V123" s="128"/>
      <c r="W123" s="93"/>
      <c r="X123" s="127"/>
      <c r="Y123" s="92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  <c r="BI123" s="91"/>
      <c r="BJ123" s="91"/>
      <c r="BK123" s="91"/>
      <c r="BL123" s="91"/>
      <c r="BM123" s="127"/>
      <c r="BN123" s="91"/>
      <c r="BO123" s="91"/>
      <c r="BP123" s="91"/>
      <c r="BQ123" s="91"/>
      <c r="BR123" s="91"/>
      <c r="BS123" s="91"/>
      <c r="BT123" s="91"/>
      <c r="BU123" s="91"/>
      <c r="BV123" s="91"/>
      <c r="BW123" s="91"/>
      <c r="BX123" s="91"/>
      <c r="BY123" s="91"/>
      <c r="BZ123" s="91"/>
      <c r="CA123" s="91"/>
      <c r="CB123" s="91"/>
      <c r="CC123" s="91"/>
      <c r="CD123" s="91"/>
      <c r="CE123" s="91"/>
      <c r="CF123" s="91"/>
      <c r="CG123" s="91"/>
      <c r="CH123" s="91"/>
      <c r="CI123" s="91"/>
      <c r="CJ123" s="91"/>
      <c r="CK123" s="91"/>
      <c r="CL123" s="91"/>
      <c r="CM123" s="91"/>
      <c r="CN123" s="32"/>
      <c r="CO123" s="53"/>
      <c r="CP123" s="29"/>
      <c r="CQ123" s="28"/>
      <c r="CR123" s="28"/>
      <c r="CS123" s="28"/>
      <c r="CT123" s="33"/>
      <c r="CU123" s="33"/>
      <c r="CV123" s="31"/>
      <c r="CW123" s="33"/>
      <c r="CX123" s="31">
        <v>6.23</v>
      </c>
      <c r="CY123" s="37">
        <v>0.40400000000000003</v>
      </c>
      <c r="CZ123" s="35">
        <v>0.57999999999999996</v>
      </c>
      <c r="DA123" s="37">
        <v>0.98399999999999999</v>
      </c>
    </row>
    <row r="124" spans="1:105" ht="15" customHeight="1">
      <c r="A124" s="90" t="s">
        <v>27</v>
      </c>
      <c r="B124" s="30">
        <v>26001589</v>
      </c>
      <c r="C124" s="35">
        <v>90.57</v>
      </c>
      <c r="D124" s="35">
        <v>67.45</v>
      </c>
      <c r="E124" s="37">
        <v>8.7710000000000008</v>
      </c>
      <c r="F124" s="35">
        <v>13.76</v>
      </c>
      <c r="G124" s="36"/>
      <c r="H124" s="92" t="s">
        <v>248</v>
      </c>
      <c r="I124" s="92"/>
      <c r="J124" s="92"/>
      <c r="K124" s="92"/>
      <c r="L124" s="92"/>
      <c r="M124" s="92"/>
      <c r="N124" s="92" t="s">
        <v>302</v>
      </c>
      <c r="O124" s="92"/>
      <c r="P124" s="93"/>
      <c r="Q124" s="92"/>
      <c r="R124" s="127"/>
      <c r="S124" s="93"/>
      <c r="T124" s="92"/>
      <c r="U124" s="92"/>
      <c r="V124" s="128"/>
      <c r="W124" s="93"/>
      <c r="X124" s="127"/>
      <c r="Y124" s="92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91"/>
      <c r="BM124" s="127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1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32"/>
      <c r="CO124" s="29" t="s">
        <v>270</v>
      </c>
      <c r="CP124" s="29"/>
      <c r="CQ124" s="28"/>
      <c r="CR124" s="28"/>
      <c r="CS124" s="28"/>
      <c r="CT124" s="30"/>
      <c r="CU124" s="28"/>
      <c r="CV124" s="28"/>
      <c r="CW124" s="28" t="s">
        <v>257</v>
      </c>
      <c r="CX124" s="31"/>
      <c r="CY124" s="34"/>
      <c r="CZ124" s="34"/>
      <c r="DA124" s="29"/>
    </row>
    <row r="125" spans="1:105" ht="15" customHeight="1">
      <c r="A125" s="90" t="s">
        <v>27</v>
      </c>
      <c r="B125" s="30">
        <v>26001599</v>
      </c>
      <c r="C125" s="35">
        <v>92.79</v>
      </c>
      <c r="D125" s="35">
        <v>67.88</v>
      </c>
      <c r="E125" s="37">
        <v>8.6920000000000002</v>
      </c>
      <c r="F125" s="35">
        <v>17.27</v>
      </c>
      <c r="G125" s="36"/>
      <c r="H125" s="92" t="s">
        <v>248</v>
      </c>
      <c r="I125" s="92"/>
      <c r="J125" s="92"/>
      <c r="K125" s="92"/>
      <c r="L125" s="92"/>
      <c r="M125" s="92"/>
      <c r="N125" s="92" t="s">
        <v>303</v>
      </c>
      <c r="O125" s="92"/>
      <c r="P125" s="93"/>
      <c r="Q125" s="92"/>
      <c r="R125" s="127"/>
      <c r="S125" s="93"/>
      <c r="T125" s="92"/>
      <c r="U125" s="92"/>
      <c r="V125" s="128"/>
      <c r="W125" s="93"/>
      <c r="X125" s="127"/>
      <c r="Y125" s="92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127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32"/>
      <c r="CO125" s="29" t="s">
        <v>270</v>
      </c>
      <c r="CP125" s="29"/>
      <c r="CQ125" s="28"/>
      <c r="CR125" s="28"/>
      <c r="CS125" s="28"/>
      <c r="CT125" s="30"/>
      <c r="CU125" s="31"/>
      <c r="CV125" s="28"/>
      <c r="CW125" s="28" t="s">
        <v>257</v>
      </c>
      <c r="CX125" s="28"/>
      <c r="CY125" s="37"/>
      <c r="CZ125" s="29"/>
      <c r="DA125" s="29"/>
    </row>
    <row r="126" spans="1:105" ht="15" customHeight="1">
      <c r="A126" s="90" t="s">
        <v>294</v>
      </c>
      <c r="B126" s="30">
        <v>26001953</v>
      </c>
      <c r="C126" s="35">
        <v>92.78</v>
      </c>
      <c r="D126" s="37"/>
      <c r="E126" s="29"/>
      <c r="F126" s="29"/>
      <c r="G126" s="36"/>
      <c r="H126" s="92"/>
      <c r="I126" s="92"/>
      <c r="J126" s="92"/>
      <c r="K126" s="92"/>
      <c r="L126" s="92"/>
      <c r="M126" s="92"/>
      <c r="N126" s="135"/>
      <c r="O126" s="92"/>
      <c r="P126" s="93"/>
      <c r="Q126" s="92"/>
      <c r="R126" s="127"/>
      <c r="S126" s="93"/>
      <c r="T126" s="92"/>
      <c r="U126" s="92"/>
      <c r="V126" s="128"/>
      <c r="W126" s="93"/>
      <c r="X126" s="127"/>
      <c r="Y126" s="92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2" t="s">
        <v>251</v>
      </c>
      <c r="AW126" s="92" t="s">
        <v>251</v>
      </c>
      <c r="AX126" s="92" t="s">
        <v>252</v>
      </c>
      <c r="AY126" s="92" t="s">
        <v>252</v>
      </c>
      <c r="AZ126" s="92" t="s">
        <v>219</v>
      </c>
      <c r="BA126" s="92" t="s">
        <v>295</v>
      </c>
      <c r="BB126" s="92" t="s">
        <v>219</v>
      </c>
      <c r="BC126" s="135">
        <v>0</v>
      </c>
      <c r="BD126" s="92" t="s">
        <v>253</v>
      </c>
      <c r="BE126" s="92" t="s">
        <v>254</v>
      </c>
      <c r="BF126" s="92" t="s">
        <v>255</v>
      </c>
      <c r="BG126" s="92" t="s">
        <v>253</v>
      </c>
      <c r="BH126" s="135">
        <v>0</v>
      </c>
      <c r="BI126" s="92" t="s">
        <v>253</v>
      </c>
      <c r="BJ126" s="92" t="s">
        <v>253</v>
      </c>
      <c r="BK126" s="92" t="s">
        <v>253</v>
      </c>
      <c r="BL126" s="92" t="s">
        <v>253</v>
      </c>
      <c r="BM126" s="92" t="s">
        <v>253</v>
      </c>
      <c r="BN126" s="92" t="s">
        <v>256</v>
      </c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28" t="s">
        <v>271</v>
      </c>
      <c r="CO126" s="171"/>
      <c r="CP126" s="29"/>
      <c r="CQ126" s="28"/>
      <c r="CR126" s="28"/>
      <c r="CS126" s="28"/>
      <c r="CT126" s="28"/>
      <c r="CU126" s="31"/>
      <c r="CV126" s="30"/>
      <c r="CW126" s="33"/>
      <c r="CX126" s="28"/>
      <c r="CY126" s="29"/>
      <c r="CZ126" s="38"/>
      <c r="DA126" s="35"/>
    </row>
    <row r="127" spans="1:105" ht="15" customHeight="1">
      <c r="A127" s="224" t="s">
        <v>301</v>
      </c>
      <c r="B127" s="30">
        <v>26001755</v>
      </c>
      <c r="C127" s="35">
        <v>92.28</v>
      </c>
      <c r="D127" s="218">
        <v>40.04</v>
      </c>
      <c r="E127" s="136"/>
      <c r="F127" s="92"/>
      <c r="G127" s="91"/>
      <c r="H127" s="225">
        <v>7.23</v>
      </c>
      <c r="I127" s="91"/>
      <c r="J127" s="92"/>
      <c r="K127" s="92"/>
      <c r="L127" s="92"/>
      <c r="M127" s="127"/>
      <c r="N127" s="91"/>
      <c r="O127" s="127"/>
      <c r="P127" s="92" t="s">
        <v>244</v>
      </c>
      <c r="Q127" s="92" t="s">
        <v>244</v>
      </c>
      <c r="R127" s="92" t="s">
        <v>244</v>
      </c>
      <c r="S127" s="91"/>
      <c r="T127" s="92" t="s">
        <v>243</v>
      </c>
      <c r="U127" s="91"/>
      <c r="V127" s="92" t="s">
        <v>244</v>
      </c>
      <c r="W127" s="91"/>
      <c r="X127" s="92" t="s">
        <v>243</v>
      </c>
      <c r="Y127" s="91"/>
      <c r="Z127" s="92"/>
      <c r="AA127" s="92"/>
      <c r="AB127" s="91"/>
      <c r="AC127" s="91"/>
      <c r="AD127" s="91"/>
      <c r="AE127" s="91"/>
      <c r="AF127" s="92" t="s">
        <v>243</v>
      </c>
      <c r="AG127" s="92" t="s">
        <v>243</v>
      </c>
      <c r="AH127" s="92" t="s">
        <v>243</v>
      </c>
      <c r="AI127" s="92" t="s">
        <v>243</v>
      </c>
      <c r="AJ127" s="92" t="s">
        <v>244</v>
      </c>
      <c r="AK127" s="92" t="s">
        <v>243</v>
      </c>
      <c r="AL127" s="92" t="s">
        <v>243</v>
      </c>
      <c r="AM127" s="92" t="s">
        <v>243</v>
      </c>
      <c r="AN127" s="92" t="s">
        <v>243</v>
      </c>
      <c r="AO127" s="92" t="s">
        <v>243</v>
      </c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  <c r="BI127" s="91"/>
      <c r="BJ127" s="91"/>
      <c r="BK127" s="91"/>
      <c r="BL127" s="91"/>
      <c r="BM127" s="127"/>
      <c r="BN127" s="91"/>
      <c r="BO127" s="92"/>
      <c r="BP127" s="92"/>
      <c r="BQ127" s="92"/>
      <c r="BR127" s="92"/>
      <c r="BS127" s="92"/>
      <c r="BT127" s="92"/>
      <c r="BU127" s="92"/>
      <c r="BV127" s="92"/>
      <c r="BW127" s="92"/>
      <c r="BX127" s="92"/>
      <c r="BY127" s="92"/>
      <c r="BZ127" s="92"/>
      <c r="CA127" s="92"/>
      <c r="CB127" s="92"/>
      <c r="CC127" s="92"/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28" t="s">
        <v>271</v>
      </c>
      <c r="CO127" s="171"/>
      <c r="CP127" s="29" t="s">
        <v>272</v>
      </c>
      <c r="CQ127" s="28"/>
      <c r="CR127" s="28"/>
      <c r="CS127" s="28"/>
      <c r="CT127" s="28"/>
      <c r="CU127" s="28"/>
      <c r="CV127" s="28"/>
      <c r="CW127" s="28"/>
      <c r="CX127" s="28"/>
      <c r="CY127" s="29"/>
      <c r="CZ127" s="38"/>
      <c r="DA127" s="29"/>
    </row>
    <row r="128" spans="1:105" ht="15" customHeight="1">
      <c r="A128" s="90" t="s">
        <v>304</v>
      </c>
      <c r="B128" s="30">
        <v>26001462</v>
      </c>
      <c r="C128" s="35">
        <v>99.94</v>
      </c>
      <c r="D128" s="29"/>
      <c r="E128" s="29"/>
      <c r="F128" s="29"/>
      <c r="G128" s="36"/>
      <c r="H128" s="92"/>
      <c r="I128" s="127">
        <v>39.369999999999997</v>
      </c>
      <c r="J128" s="92"/>
      <c r="K128" s="92"/>
      <c r="L128" s="92"/>
      <c r="M128" s="92"/>
      <c r="N128" s="135"/>
      <c r="O128" s="92"/>
      <c r="P128" s="93"/>
      <c r="Q128" s="92"/>
      <c r="R128" s="127"/>
      <c r="S128" s="93"/>
      <c r="T128" s="92"/>
      <c r="U128" s="92"/>
      <c r="V128" s="128"/>
      <c r="W128" s="93"/>
      <c r="X128" s="127"/>
      <c r="Y128" s="92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128">
        <v>1.3560000000000001</v>
      </c>
      <c r="AQ128" s="223">
        <v>6.7379999999999995E-2</v>
      </c>
      <c r="AR128" s="223">
        <v>8.9760000000000006E-2</v>
      </c>
      <c r="AS128" s="128">
        <v>1.0309999999999999</v>
      </c>
      <c r="AT128" s="134">
        <v>0.74809999999999999</v>
      </c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127"/>
      <c r="BF128" s="91"/>
      <c r="BG128" s="91"/>
      <c r="BH128" s="91"/>
      <c r="BI128" s="91"/>
      <c r="BJ128" s="91"/>
      <c r="BK128" s="91"/>
      <c r="BL128" s="91"/>
      <c r="BM128" s="127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91"/>
      <c r="BZ128" s="91"/>
      <c r="CA128" s="91"/>
      <c r="CB128" s="91"/>
      <c r="CC128" s="91"/>
      <c r="CD128" s="91"/>
      <c r="CE128" s="91"/>
      <c r="CF128" s="91"/>
      <c r="CG128" s="91"/>
      <c r="CH128" s="91"/>
      <c r="CI128" s="91"/>
      <c r="CJ128" s="91"/>
      <c r="CK128" s="91"/>
      <c r="CL128" s="91"/>
      <c r="CM128" s="91"/>
      <c r="CN128" s="32"/>
      <c r="CO128" s="171"/>
      <c r="CP128" s="29"/>
      <c r="CQ128" s="28"/>
      <c r="CR128" s="28"/>
      <c r="CS128" s="28"/>
      <c r="CT128" s="33"/>
      <c r="CU128" s="28"/>
      <c r="CV128" s="28"/>
      <c r="CW128" s="30"/>
      <c r="CX128" s="28"/>
      <c r="CY128" s="37"/>
      <c r="CZ128" s="35"/>
      <c r="DA128" s="29"/>
    </row>
    <row r="129" spans="1:105" ht="15" customHeight="1">
      <c r="A129" s="90" t="s">
        <v>304</v>
      </c>
      <c r="B129" s="30">
        <v>26001177</v>
      </c>
      <c r="C129" s="35">
        <v>99.94</v>
      </c>
      <c r="D129" s="29"/>
      <c r="E129" s="29"/>
      <c r="F129" s="29"/>
      <c r="G129" s="36"/>
      <c r="H129" s="92"/>
      <c r="I129" s="127">
        <v>39.35</v>
      </c>
      <c r="J129" s="92"/>
      <c r="K129" s="92"/>
      <c r="L129" s="92"/>
      <c r="M129" s="92"/>
      <c r="N129" s="135"/>
      <c r="O129" s="92"/>
      <c r="P129" s="93"/>
      <c r="Q129" s="92"/>
      <c r="R129" s="127"/>
      <c r="S129" s="93"/>
      <c r="T129" s="92"/>
      <c r="U129" s="92"/>
      <c r="V129" s="128"/>
      <c r="W129" s="93"/>
      <c r="X129" s="127"/>
      <c r="Y129" s="92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128">
        <v>1.0509999999999999</v>
      </c>
      <c r="AQ129" s="223">
        <v>7.5079999999999994E-2</v>
      </c>
      <c r="AR129" s="223">
        <v>3.3500000000000001E-3</v>
      </c>
      <c r="AS129" s="128">
        <v>1.133</v>
      </c>
      <c r="AT129" s="134">
        <v>0.53959999999999997</v>
      </c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127"/>
      <c r="BF129" s="91"/>
      <c r="BG129" s="91"/>
      <c r="BH129" s="91"/>
      <c r="BI129" s="91"/>
      <c r="BJ129" s="91"/>
      <c r="BK129" s="91"/>
      <c r="BL129" s="91"/>
      <c r="BM129" s="127"/>
      <c r="BN129" s="91"/>
      <c r="BO129" s="91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91"/>
      <c r="CA129" s="91"/>
      <c r="CB129" s="91"/>
      <c r="CC129" s="91"/>
      <c r="CD129" s="91"/>
      <c r="CE129" s="91"/>
      <c r="CF129" s="91"/>
      <c r="CG129" s="91"/>
      <c r="CH129" s="91"/>
      <c r="CI129" s="91"/>
      <c r="CJ129" s="91"/>
      <c r="CK129" s="91"/>
      <c r="CL129" s="91"/>
      <c r="CM129" s="91"/>
      <c r="CN129" s="32"/>
      <c r="CO129" s="171"/>
      <c r="CP129" s="29"/>
      <c r="CQ129" s="28"/>
      <c r="CR129" s="28"/>
      <c r="CS129" s="28"/>
      <c r="CT129" s="33"/>
      <c r="CU129" s="28"/>
      <c r="CV129" s="28"/>
      <c r="CW129" s="30"/>
      <c r="CX129" s="31"/>
      <c r="CY129" s="34"/>
      <c r="CZ129" s="37"/>
      <c r="DA129" s="29"/>
    </row>
    <row r="130" spans="1:105" ht="15" customHeight="1">
      <c r="A130" s="90" t="s">
        <v>304</v>
      </c>
      <c r="B130" s="30">
        <v>26001071</v>
      </c>
      <c r="C130" s="35">
        <v>99.94</v>
      </c>
      <c r="D130" s="37"/>
      <c r="E130" s="34"/>
      <c r="F130" s="29"/>
      <c r="G130" s="36"/>
      <c r="H130" s="92"/>
      <c r="I130" s="127">
        <v>39.78</v>
      </c>
      <c r="J130" s="92" t="s">
        <v>309</v>
      </c>
      <c r="K130" s="127"/>
      <c r="L130" s="92"/>
      <c r="M130" s="92"/>
      <c r="N130" s="135"/>
      <c r="O130" s="92"/>
      <c r="P130" s="93"/>
      <c r="Q130" s="92"/>
      <c r="R130" s="127"/>
      <c r="S130" s="93"/>
      <c r="T130" s="92"/>
      <c r="U130" s="92"/>
      <c r="V130" s="128"/>
      <c r="W130" s="93"/>
      <c r="X130" s="127"/>
      <c r="Y130" s="92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128"/>
      <c r="AQ130" s="223"/>
      <c r="AR130" s="223"/>
      <c r="AS130" s="128"/>
      <c r="AT130" s="134"/>
      <c r="AU130" s="93" t="s">
        <v>219</v>
      </c>
      <c r="AV130" s="91"/>
      <c r="AW130" s="91"/>
      <c r="AX130" s="91"/>
      <c r="AY130" s="91"/>
      <c r="AZ130" s="91"/>
      <c r="BA130" s="91"/>
      <c r="BB130" s="91"/>
      <c r="BC130" s="91"/>
      <c r="BD130" s="91"/>
      <c r="BE130" s="127"/>
      <c r="BF130" s="91"/>
      <c r="BG130" s="91"/>
      <c r="BH130" s="91"/>
      <c r="BI130" s="91"/>
      <c r="BJ130" s="91"/>
      <c r="BK130" s="91"/>
      <c r="BL130" s="91"/>
      <c r="BM130" s="127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1"/>
      <c r="CE130" s="91"/>
      <c r="CF130" s="91"/>
      <c r="CG130" s="91"/>
      <c r="CH130" s="91"/>
      <c r="CI130" s="91"/>
      <c r="CJ130" s="91"/>
      <c r="CK130" s="91"/>
      <c r="CL130" s="91"/>
      <c r="CM130" s="91"/>
      <c r="CN130" s="32"/>
      <c r="CO130" s="171"/>
      <c r="CP130" s="29"/>
      <c r="CQ130" s="28"/>
      <c r="CR130" s="28"/>
      <c r="CS130" s="28"/>
      <c r="CT130" s="31"/>
      <c r="CU130" s="33"/>
      <c r="CV130" s="31"/>
      <c r="CW130" s="33"/>
      <c r="CX130" s="28"/>
      <c r="CY130" s="37"/>
      <c r="CZ130" s="34"/>
      <c r="DA130" s="29"/>
    </row>
    <row r="131" spans="1:105">
      <c r="A131" s="54" t="s">
        <v>0</v>
      </c>
      <c r="B131" s="72"/>
      <c r="C131" s="73">
        <f>MIN(C112:C130)</f>
        <v>87.04</v>
      </c>
      <c r="D131" s="73">
        <f>MIN(D112:D130)</f>
        <v>24.67</v>
      </c>
      <c r="E131" s="129">
        <f>MIN(E112:E130)</f>
        <v>8.6920000000000002</v>
      </c>
      <c r="F131" s="73">
        <f>MIN(F112:F130)</f>
        <v>2.89</v>
      </c>
      <c r="G131" s="73"/>
      <c r="H131" s="129">
        <f>MIN(H112:H130)</f>
        <v>7.23</v>
      </c>
      <c r="I131" s="73">
        <f>MIN(I112:I130)</f>
        <v>39.35</v>
      </c>
      <c r="J131" s="73"/>
      <c r="K131" s="75">
        <f>MIN(K112:K130)</f>
        <v>50.09</v>
      </c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86">
        <f t="shared" ref="AP131:AU131" si="6">MIN(AP112:AP130)</f>
        <v>1.0509999999999999</v>
      </c>
      <c r="AQ131" s="168">
        <f t="shared" si="6"/>
        <v>6.3930000000000001E-2</v>
      </c>
      <c r="AR131" s="168">
        <f t="shared" si="6"/>
        <v>1.371E-3</v>
      </c>
      <c r="AS131" s="86">
        <f t="shared" si="6"/>
        <v>1.0309999999999999</v>
      </c>
      <c r="AT131" s="159">
        <f t="shared" si="6"/>
        <v>0.53959999999999997</v>
      </c>
      <c r="AU131" s="205">
        <f t="shared" si="6"/>
        <v>59.79</v>
      </c>
      <c r="AV131" s="73"/>
      <c r="AW131" s="73"/>
      <c r="AX131" s="73"/>
      <c r="AY131" s="73"/>
      <c r="AZ131" s="73"/>
      <c r="BA131" s="73"/>
      <c r="BB131" s="73"/>
      <c r="BC131" s="73"/>
      <c r="BD131" s="73"/>
      <c r="BE131" s="75">
        <f>MIN(BE112:BE130)</f>
        <v>50.07</v>
      </c>
      <c r="BF131" s="73"/>
      <c r="BG131" s="73"/>
      <c r="BH131" s="73"/>
      <c r="BI131" s="129">
        <f>MIN(BI112:BI130)</f>
        <v>6.9470000000000001</v>
      </c>
      <c r="BJ131" s="73"/>
      <c r="BK131" s="73"/>
      <c r="BL131" s="73">
        <f>MIN(BL112:BL130)</f>
        <v>71.45</v>
      </c>
      <c r="BM131" s="75">
        <f>MIN(BM112:BM130)</f>
        <v>7.9550000000000001</v>
      </c>
      <c r="BN131" s="129"/>
      <c r="BO131" s="129"/>
      <c r="BP131" s="129"/>
      <c r="BQ131" s="129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65"/>
      <c r="CO131" s="129"/>
      <c r="CP131" s="73"/>
      <c r="CQ131" s="73"/>
      <c r="CR131" s="73"/>
      <c r="CS131" s="73"/>
      <c r="CT131" s="73"/>
      <c r="CU131" s="73"/>
      <c r="CV131" s="73"/>
      <c r="CW131" s="94"/>
      <c r="CX131" s="129"/>
      <c r="CY131" s="94"/>
      <c r="CZ131" s="129"/>
      <c r="DA131" s="129"/>
    </row>
    <row r="132" spans="1:105">
      <c r="A132" s="56" t="s">
        <v>1</v>
      </c>
      <c r="B132" s="76"/>
      <c r="C132" s="77">
        <f>MAX(C112:C130)</f>
        <v>99.94</v>
      </c>
      <c r="D132" s="77">
        <f>MAX(D112:D130)</f>
        <v>67.88</v>
      </c>
      <c r="E132" s="131">
        <f>MAX(E112:E130)</f>
        <v>9.359</v>
      </c>
      <c r="F132" s="77">
        <f>MAX(F112:F130)</f>
        <v>17.27</v>
      </c>
      <c r="G132" s="77"/>
      <c r="H132" s="131">
        <f>MAX(H112:H130)</f>
        <v>8.0730000000000004</v>
      </c>
      <c r="I132" s="77">
        <f>MAX(I112:I130)</f>
        <v>39.78</v>
      </c>
      <c r="J132" s="77"/>
      <c r="K132" s="81">
        <f>MAX(K112:K130)</f>
        <v>50.12</v>
      </c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88">
        <f t="shared" ref="AP132:AU132" si="7">MAX(AP112:AP130)</f>
        <v>2.218</v>
      </c>
      <c r="AQ132" s="169">
        <f t="shared" si="7"/>
        <v>7.5079999999999994E-2</v>
      </c>
      <c r="AR132" s="169">
        <f t="shared" si="7"/>
        <v>8.9760000000000006E-2</v>
      </c>
      <c r="AS132" s="88">
        <f t="shared" si="7"/>
        <v>6.8659999999999997</v>
      </c>
      <c r="AT132" s="80">
        <f t="shared" si="7"/>
        <v>5.3650000000000002</v>
      </c>
      <c r="AU132" s="82">
        <f t="shared" si="7"/>
        <v>1443</v>
      </c>
      <c r="AV132" s="77"/>
      <c r="AW132" s="77"/>
      <c r="AX132" s="77"/>
      <c r="AY132" s="77"/>
      <c r="AZ132" s="77"/>
      <c r="BA132" s="77"/>
      <c r="BB132" s="77"/>
      <c r="BC132" s="77"/>
      <c r="BD132" s="77"/>
      <c r="BE132" s="81">
        <f>MAX(BE112:BE130)</f>
        <v>256.89999999999998</v>
      </c>
      <c r="BF132" s="77"/>
      <c r="BG132" s="77"/>
      <c r="BH132" s="77"/>
      <c r="BI132" s="131">
        <f>MAX(BI112:BI130)</f>
        <v>10.47</v>
      </c>
      <c r="BJ132" s="77"/>
      <c r="BK132" s="77"/>
      <c r="BL132" s="77">
        <f>MAX(BL112:BL130)</f>
        <v>667.9</v>
      </c>
      <c r="BM132" s="81">
        <f>MAX(BM112:BM130)</f>
        <v>155.5</v>
      </c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  <c r="CD132" s="77"/>
      <c r="CE132" s="77"/>
      <c r="CF132" s="77"/>
      <c r="CG132" s="77"/>
      <c r="CH132" s="77"/>
      <c r="CI132" s="77"/>
      <c r="CJ132" s="77"/>
      <c r="CK132" s="77"/>
      <c r="CL132" s="77"/>
      <c r="CM132" s="77"/>
      <c r="CN132" s="166"/>
      <c r="CO132" s="131"/>
      <c r="CP132" s="95"/>
      <c r="CQ132" s="95"/>
      <c r="CR132" s="95"/>
      <c r="CS132" s="95"/>
      <c r="CT132" s="95"/>
      <c r="CU132" s="95"/>
      <c r="CV132" s="79"/>
      <c r="CW132" s="95"/>
      <c r="CX132" s="79"/>
      <c r="CY132" s="79"/>
      <c r="CZ132" s="79"/>
      <c r="DA132" s="79"/>
    </row>
    <row r="133" spans="1:105" ht="15.75" thickBot="1">
      <c r="A133" s="58" t="s">
        <v>2</v>
      </c>
      <c r="B133" s="67"/>
      <c r="C133" s="68">
        <f>MEDIAN(C112:C130)</f>
        <v>92.53</v>
      </c>
      <c r="D133" s="68">
        <f>MEDIAN(D112:D130)</f>
        <v>53.745000000000005</v>
      </c>
      <c r="E133" s="132">
        <f>MEDIAN(E112:E130)</f>
        <v>8.7710000000000008</v>
      </c>
      <c r="F133" s="68">
        <f>MEDIAN(F112:F130)</f>
        <v>13.76</v>
      </c>
      <c r="G133" s="68"/>
      <c r="H133" s="132">
        <f>MEDIAN(H112:H130)</f>
        <v>7.6515000000000004</v>
      </c>
      <c r="I133" s="68">
        <f>MEDIAN(I112:I130)</f>
        <v>39.369999999999997</v>
      </c>
      <c r="J133" s="68"/>
      <c r="K133" s="85">
        <f>MEDIAN(K112:K130)</f>
        <v>50.105000000000004</v>
      </c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89">
        <f t="shared" ref="AP133:AU133" si="8">MEDIAN(AP112:AP130)</f>
        <v>1.3560000000000001</v>
      </c>
      <c r="AQ133" s="170">
        <f t="shared" si="8"/>
        <v>6.7379999999999995E-2</v>
      </c>
      <c r="AR133" s="170">
        <f t="shared" si="8"/>
        <v>3.3500000000000001E-3</v>
      </c>
      <c r="AS133" s="89">
        <f t="shared" si="8"/>
        <v>1.133</v>
      </c>
      <c r="AT133" s="84">
        <f t="shared" si="8"/>
        <v>0.74809999999999999</v>
      </c>
      <c r="AU133" s="133">
        <f t="shared" si="8"/>
        <v>69.569999999999993</v>
      </c>
      <c r="AV133" s="68"/>
      <c r="AW133" s="68"/>
      <c r="AX133" s="68"/>
      <c r="AY133" s="68"/>
      <c r="AZ133" s="68"/>
      <c r="BA133" s="68"/>
      <c r="BB133" s="68"/>
      <c r="BC133" s="68"/>
      <c r="BD133" s="68"/>
      <c r="BE133" s="85">
        <f>MEDIAN(BE112:BE130)</f>
        <v>153.48499999999999</v>
      </c>
      <c r="BF133" s="68"/>
      <c r="BG133" s="68"/>
      <c r="BH133" s="68"/>
      <c r="BI133" s="132">
        <f>MEDIAN(BI112:BI130)</f>
        <v>8.7085000000000008</v>
      </c>
      <c r="BJ133" s="68"/>
      <c r="BK133" s="68"/>
      <c r="BL133" s="68">
        <f>MEDIAN(BL112:BL130)</f>
        <v>369.67499999999995</v>
      </c>
      <c r="BM133" s="85">
        <f>MEDIAN(BM112:BM130)</f>
        <v>81.727499999999992</v>
      </c>
      <c r="BN133" s="68"/>
      <c r="BO133" s="68"/>
      <c r="BP133" s="68"/>
      <c r="BQ133" s="68"/>
      <c r="BR133" s="68"/>
      <c r="BS133" s="68"/>
      <c r="BT133" s="68"/>
      <c r="BU133" s="68"/>
      <c r="BV133" s="68"/>
      <c r="BW133" s="68"/>
      <c r="BX133" s="68"/>
      <c r="BY133" s="68"/>
      <c r="BZ133" s="68"/>
      <c r="CA133" s="68"/>
      <c r="CB133" s="68"/>
      <c r="CC133" s="68"/>
      <c r="CD133" s="68"/>
      <c r="CE133" s="68"/>
      <c r="CF133" s="68"/>
      <c r="CG133" s="68"/>
      <c r="CH133" s="68"/>
      <c r="CI133" s="68"/>
      <c r="CJ133" s="68"/>
      <c r="CK133" s="68"/>
      <c r="CL133" s="68"/>
      <c r="CM133" s="68"/>
      <c r="CN133" s="167"/>
      <c r="CO133" s="132"/>
      <c r="CP133" s="70"/>
      <c r="CQ133" s="70"/>
      <c r="CR133" s="70"/>
      <c r="CS133" s="70"/>
      <c r="CT133" s="70"/>
      <c r="CU133" s="70"/>
      <c r="CV133" s="68"/>
      <c r="CW133" s="69"/>
      <c r="CX133" s="68"/>
      <c r="CY133" s="69"/>
      <c r="CZ133" s="70"/>
      <c r="DA133" s="70"/>
    </row>
    <row r="134" spans="1:105">
      <c r="BA134"/>
      <c r="BB134"/>
      <c r="BC134"/>
      <c r="BD134"/>
      <c r="BE134"/>
      <c r="BF134"/>
      <c r="BG134"/>
      <c r="BH134"/>
      <c r="BI134"/>
      <c r="BJ134"/>
      <c r="BK134"/>
      <c r="BL134"/>
    </row>
    <row r="135" spans="1:105">
      <c r="A135" s="13" t="s">
        <v>33</v>
      </c>
    </row>
    <row r="136" spans="1:105">
      <c r="A136" t="s">
        <v>34</v>
      </c>
    </row>
    <row r="140" spans="1:105">
      <c r="A140" s="13"/>
    </row>
    <row r="148" spans="1:1">
      <c r="A148" s="13"/>
    </row>
  </sheetData>
  <sheetProtection algorithmName="SHA-512" hashValue="WHUI2SJzcePNS+WhGO6amSL/zj7LlqaNAC/MBnPzoYj+FeFdAoGXffXRCQ+mV16TU/5c948ZI3ouKuOM7KYp3w==" saltValue="rCtVe9zv8mtgeCdYyGq/qA==" spinCount="100000" sheet="1" objects="1" scenarios="1"/>
  <sortState xmlns:xlrd2="http://schemas.microsoft.com/office/spreadsheetml/2017/richdata2" ref="A112:DA130">
    <sortCondition ref="A112:A130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E14" sqref="E14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81" t="s">
        <v>200</v>
      </c>
    </row>
    <row r="2" spans="2:6">
      <c r="B2" s="9" t="s">
        <v>32</v>
      </c>
    </row>
    <row r="3" spans="2:6" ht="15.75" thickBot="1"/>
    <row r="4" spans="2:6" ht="45" customHeight="1" thickBot="1">
      <c r="B4" s="96"/>
      <c r="C4" s="97" t="s">
        <v>8</v>
      </c>
      <c r="D4" s="98" t="s">
        <v>9</v>
      </c>
      <c r="E4" s="98" t="s">
        <v>10</v>
      </c>
      <c r="F4" s="99" t="s">
        <v>11</v>
      </c>
    </row>
    <row r="5" spans="2:6" ht="24.95" customHeight="1" thickTop="1">
      <c r="B5" s="100"/>
      <c r="C5" s="101" t="s">
        <v>12</v>
      </c>
      <c r="D5" s="102">
        <v>7</v>
      </c>
      <c r="E5" s="102">
        <v>0</v>
      </c>
      <c r="F5" s="176"/>
    </row>
    <row r="6" spans="2:6" ht="24.95" customHeight="1">
      <c r="B6" s="103"/>
      <c r="C6" s="104" t="s">
        <v>13</v>
      </c>
      <c r="D6" s="105">
        <v>2</v>
      </c>
      <c r="E6" s="105">
        <v>1</v>
      </c>
      <c r="F6" s="110">
        <v>0.5</v>
      </c>
    </row>
    <row r="7" spans="2:6" ht="24.95" customHeight="1">
      <c r="B7" s="103"/>
      <c r="C7" s="104" t="s">
        <v>14</v>
      </c>
      <c r="D7" s="105">
        <v>0</v>
      </c>
      <c r="E7" s="105"/>
      <c r="F7" s="110"/>
    </row>
    <row r="8" spans="2:6" ht="24.95" customHeight="1">
      <c r="B8" s="103"/>
      <c r="C8" s="106" t="s">
        <v>15</v>
      </c>
      <c r="D8" s="107">
        <v>0</v>
      </c>
      <c r="E8" s="107"/>
      <c r="F8" s="177"/>
    </row>
    <row r="9" spans="2:6" ht="24.95" customHeight="1">
      <c r="B9" s="103"/>
      <c r="C9" s="104" t="s">
        <v>16</v>
      </c>
      <c r="D9" s="105">
        <v>0</v>
      </c>
      <c r="E9" s="105"/>
      <c r="F9" s="110"/>
    </row>
    <row r="10" spans="2:6" ht="24.95" customHeight="1">
      <c r="B10" s="103"/>
      <c r="C10" s="108" t="s">
        <v>17</v>
      </c>
      <c r="D10" s="109">
        <v>0</v>
      </c>
      <c r="E10" s="109"/>
      <c r="F10" s="178"/>
    </row>
    <row r="11" spans="2:6" ht="24.95" customHeight="1">
      <c r="B11" s="103"/>
      <c r="C11" s="104" t="s">
        <v>18</v>
      </c>
      <c r="D11" s="105">
        <v>0</v>
      </c>
      <c r="E11" s="105"/>
      <c r="F11" s="110"/>
    </row>
    <row r="12" spans="2:6" ht="24.95" customHeight="1">
      <c r="B12" s="103"/>
      <c r="C12" s="108" t="s">
        <v>19</v>
      </c>
      <c r="D12" s="109">
        <v>0</v>
      </c>
      <c r="E12" s="109"/>
      <c r="F12" s="178"/>
    </row>
    <row r="13" spans="2:6" ht="24.95" customHeight="1">
      <c r="B13" s="103"/>
      <c r="C13" s="104" t="s">
        <v>20</v>
      </c>
      <c r="D13" s="105">
        <v>0</v>
      </c>
      <c r="E13" s="105"/>
      <c r="F13" s="110"/>
    </row>
    <row r="14" spans="2:6" ht="24.95" customHeight="1">
      <c r="B14" s="103"/>
      <c r="C14" s="108" t="s">
        <v>21</v>
      </c>
      <c r="D14" s="109">
        <v>3</v>
      </c>
      <c r="E14" s="109">
        <v>0</v>
      </c>
      <c r="F14" s="178"/>
    </row>
    <row r="15" spans="2:6" ht="24.95" customHeight="1">
      <c r="B15" s="103"/>
      <c r="C15" s="104" t="s">
        <v>22</v>
      </c>
      <c r="D15" s="105">
        <v>7</v>
      </c>
      <c r="E15" s="105">
        <v>0</v>
      </c>
      <c r="F15" s="110"/>
    </row>
    <row r="16" spans="2:6" ht="24.95" customHeight="1">
      <c r="B16" s="103"/>
      <c r="C16" s="111" t="s">
        <v>23</v>
      </c>
      <c r="D16" s="112">
        <v>0</v>
      </c>
      <c r="E16" s="112"/>
      <c r="F16" s="179"/>
    </row>
    <row r="17" spans="2:6" ht="24.95" customHeight="1" thickBot="1">
      <c r="B17" s="113"/>
      <c r="C17" s="114" t="s">
        <v>24</v>
      </c>
      <c r="D17" s="115">
        <v>2</v>
      </c>
      <c r="E17" s="115">
        <v>2</v>
      </c>
      <c r="F17" s="180">
        <v>1</v>
      </c>
    </row>
  </sheetData>
  <sheetProtection algorithmName="SHA-512" hashValue="S5bbj+kvwXJzSQyQyvXZJvecFlERbmKaZZBURjQ7Qgm7J7nUe9jifF614plH4uN5WzRhcs5f8ExmSl1+6gSvBw==" saltValue="LRZzu3ZFruZ+i00Qh0n+L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L14" sqref="L14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81" t="s">
        <v>200</v>
      </c>
    </row>
    <row r="2" spans="2:9">
      <c r="B2" s="229" t="s">
        <v>35</v>
      </c>
      <c r="C2" s="229"/>
      <c r="D2" s="229"/>
      <c r="E2" s="229"/>
      <c r="F2" s="229"/>
      <c r="G2" s="229"/>
      <c r="H2" s="229"/>
      <c r="I2" s="229"/>
    </row>
    <row r="3" spans="2:9" ht="15.75" thickBot="1">
      <c r="B3" s="6"/>
      <c r="C3" s="6"/>
      <c r="D3" s="7"/>
      <c r="E3" s="7"/>
      <c r="F3" s="7"/>
    </row>
    <row r="4" spans="2:9" ht="45" customHeight="1" thickBot="1">
      <c r="B4" s="118"/>
      <c r="C4" s="97" t="s">
        <v>25</v>
      </c>
      <c r="D4" s="226" t="s">
        <v>9</v>
      </c>
      <c r="E4" s="226"/>
      <c r="F4" s="226" t="s">
        <v>10</v>
      </c>
      <c r="G4" s="226"/>
      <c r="H4" s="226" t="s">
        <v>11</v>
      </c>
      <c r="I4" s="227"/>
    </row>
    <row r="5" spans="2:9" ht="24.95" customHeight="1" thickTop="1">
      <c r="B5" s="116"/>
      <c r="C5" s="108" t="s">
        <v>26</v>
      </c>
      <c r="D5" s="230">
        <v>0</v>
      </c>
      <c r="E5" s="230"/>
      <c r="F5" s="230"/>
      <c r="G5" s="230"/>
      <c r="H5" s="235"/>
      <c r="I5" s="236"/>
    </row>
    <row r="6" spans="2:9" ht="24.95" customHeight="1">
      <c r="B6" s="116"/>
      <c r="C6" s="108" t="s">
        <v>27</v>
      </c>
      <c r="D6" s="230">
        <v>2</v>
      </c>
      <c r="E6" s="230"/>
      <c r="F6" s="230">
        <v>0</v>
      </c>
      <c r="G6" s="230"/>
      <c r="H6" s="237"/>
      <c r="I6" s="238"/>
    </row>
    <row r="7" spans="2:9" ht="24.95" customHeight="1" thickBot="1">
      <c r="B7" s="117"/>
      <c r="C7" s="114" t="s">
        <v>28</v>
      </c>
      <c r="D7" s="228">
        <v>2</v>
      </c>
      <c r="E7" s="228"/>
      <c r="F7" s="228">
        <v>0</v>
      </c>
      <c r="G7" s="228"/>
      <c r="H7" s="239"/>
      <c r="I7" s="240"/>
    </row>
    <row r="10" spans="2:9">
      <c r="B10" s="229" t="s">
        <v>36</v>
      </c>
      <c r="C10" s="229"/>
      <c r="D10" s="229"/>
      <c r="E10" s="229"/>
      <c r="F10" s="229"/>
      <c r="G10" s="229"/>
      <c r="H10" s="229"/>
      <c r="I10" s="229"/>
    </row>
    <row r="11" spans="2:9" ht="15.75" thickBot="1">
      <c r="B11" s="6"/>
      <c r="C11" s="6"/>
      <c r="D11" s="7"/>
      <c r="E11" s="7"/>
      <c r="F11" s="7"/>
    </row>
    <row r="12" spans="2:9" ht="45" customHeight="1" thickBot="1">
      <c r="B12" s="126"/>
      <c r="C12" s="97" t="s">
        <v>25</v>
      </c>
      <c r="D12" s="226" t="s">
        <v>9</v>
      </c>
      <c r="E12" s="226"/>
      <c r="F12" s="226" t="s">
        <v>10</v>
      </c>
      <c r="G12" s="226"/>
      <c r="H12" s="226" t="s">
        <v>11</v>
      </c>
      <c r="I12" s="227"/>
    </row>
    <row r="13" spans="2:9" ht="24.95" customHeight="1" thickTop="1">
      <c r="B13" s="116"/>
      <c r="C13" s="108" t="s">
        <v>31</v>
      </c>
      <c r="D13" s="230">
        <v>2</v>
      </c>
      <c r="E13" s="230"/>
      <c r="F13" s="230">
        <v>0</v>
      </c>
      <c r="G13" s="230"/>
      <c r="H13" s="231"/>
      <c r="I13" s="232"/>
    </row>
    <row r="14" spans="2:9" ht="24.95" customHeight="1" thickBot="1">
      <c r="B14" s="117"/>
      <c r="C14" s="114" t="s">
        <v>28</v>
      </c>
      <c r="D14" s="228">
        <v>2</v>
      </c>
      <c r="E14" s="228"/>
      <c r="F14" s="228">
        <v>0</v>
      </c>
      <c r="G14" s="228"/>
      <c r="H14" s="233"/>
      <c r="I14" s="234"/>
    </row>
  </sheetData>
  <sheetProtection algorithmName="SHA-512" hashValue="0HO/eEXYDtHN5Zh6bp7v7OyALQnAd342YZc3fu0s+Q/cFU7foZgi6hKfJ2K5kyExP2w0b4la6ZAHVJpzp9ucBA==" saltValue="pNSgH0auuz48WxZqocSXhQ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7"/>
  <sheetViews>
    <sheetView showGridLines="0" zoomScale="80" zoomScaleNormal="80" workbookViewId="0">
      <selection activeCell="L6" sqref="L6"/>
    </sheetView>
  </sheetViews>
  <sheetFormatPr defaultRowHeight="15"/>
  <cols>
    <col min="1" max="2" width="3" customWidth="1"/>
    <col min="3" max="3" width="14.28515625" customWidth="1"/>
    <col min="4" max="4" width="15.7109375" customWidth="1"/>
    <col min="5" max="5" width="5.5703125" customWidth="1"/>
    <col min="6" max="42" width="15.7109375" customWidth="1"/>
  </cols>
  <sheetData>
    <row r="1" spans="1:43" ht="120.75" customHeight="1">
      <c r="D1" s="2"/>
      <c r="E1" s="2"/>
      <c r="F1" s="181"/>
      <c r="G1" s="181" t="s">
        <v>200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43" ht="15.75">
      <c r="B2" s="20" t="s">
        <v>63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.75" thickBot="1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>
      <c r="B4" s="118"/>
      <c r="C4" s="97" t="s">
        <v>25</v>
      </c>
      <c r="D4" s="226" t="s">
        <v>9</v>
      </c>
      <c r="E4" s="226"/>
      <c r="F4" s="226" t="s">
        <v>10</v>
      </c>
      <c r="G4" s="226"/>
      <c r="H4" s="226" t="s">
        <v>11</v>
      </c>
      <c r="I4" s="22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5" customHeight="1" thickTop="1">
      <c r="B5" s="116"/>
      <c r="C5" s="108" t="s">
        <v>64</v>
      </c>
      <c r="D5" s="230">
        <v>5</v>
      </c>
      <c r="E5" s="230"/>
      <c r="F5" s="230">
        <v>0</v>
      </c>
      <c r="G5" s="230"/>
      <c r="H5" s="235"/>
      <c r="I5" s="23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5" customHeight="1">
      <c r="B6" s="116"/>
      <c r="C6" s="108" t="s">
        <v>65</v>
      </c>
      <c r="D6" s="230">
        <v>1</v>
      </c>
      <c r="E6" s="230"/>
      <c r="F6" s="230">
        <v>0</v>
      </c>
      <c r="G6" s="230"/>
      <c r="H6" s="237"/>
      <c r="I6" s="23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5" customHeight="1" thickBot="1">
      <c r="B7" s="117"/>
      <c r="C7" s="114" t="s">
        <v>28</v>
      </c>
      <c r="D7" s="228">
        <v>1</v>
      </c>
      <c r="E7" s="228"/>
      <c r="F7" s="228">
        <v>0</v>
      </c>
      <c r="G7" s="228"/>
      <c r="H7" s="239"/>
      <c r="I7" s="24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25">
      <c r="B10" s="24" t="s">
        <v>101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.75" thickBot="1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>
      <c r="A12" s="4"/>
      <c r="B12" s="121"/>
      <c r="C12" s="122" t="s">
        <v>102</v>
      </c>
      <c r="D12" s="123" t="s">
        <v>3</v>
      </c>
      <c r="E12" s="124"/>
      <c r="F12" s="124" t="s">
        <v>103</v>
      </c>
      <c r="G12" s="123" t="s">
        <v>104</v>
      </c>
      <c r="H12" s="123" t="s">
        <v>105</v>
      </c>
      <c r="I12" s="123" t="s">
        <v>106</v>
      </c>
      <c r="J12" s="123" t="s">
        <v>107</v>
      </c>
      <c r="K12" s="123" t="s">
        <v>66</v>
      </c>
      <c r="L12" s="123" t="s">
        <v>67</v>
      </c>
      <c r="M12" s="123" t="s">
        <v>68</v>
      </c>
      <c r="N12" s="123" t="s">
        <v>69</v>
      </c>
      <c r="O12" s="123" t="s">
        <v>70</v>
      </c>
      <c r="P12" s="123" t="s">
        <v>71</v>
      </c>
      <c r="Q12" s="123" t="s">
        <v>72</v>
      </c>
      <c r="R12" s="123" t="s">
        <v>73</v>
      </c>
      <c r="S12" s="123" t="s">
        <v>74</v>
      </c>
      <c r="T12" s="123" t="s">
        <v>108</v>
      </c>
      <c r="U12" s="123" t="s">
        <v>109</v>
      </c>
      <c r="V12" s="123" t="s">
        <v>110</v>
      </c>
      <c r="W12" s="123" t="s">
        <v>111</v>
      </c>
      <c r="X12" s="123" t="s">
        <v>112</v>
      </c>
      <c r="Y12" s="123" t="s">
        <v>113</v>
      </c>
      <c r="Z12" s="123" t="s">
        <v>130</v>
      </c>
      <c r="AA12" s="123" t="s">
        <v>131</v>
      </c>
      <c r="AB12" s="123" t="s">
        <v>132</v>
      </c>
      <c r="AC12" s="123" t="s">
        <v>133</v>
      </c>
      <c r="AD12" s="123" t="s">
        <v>134</v>
      </c>
      <c r="AE12" s="123" t="s">
        <v>135</v>
      </c>
      <c r="AF12" s="123" t="s">
        <v>136</v>
      </c>
      <c r="AG12" s="123" t="s">
        <v>137</v>
      </c>
      <c r="AH12" s="123" t="s">
        <v>138</v>
      </c>
      <c r="AI12" s="123" t="s">
        <v>139</v>
      </c>
      <c r="AJ12" s="123" t="s">
        <v>140</v>
      </c>
      <c r="AK12" s="123" t="s">
        <v>141</v>
      </c>
      <c r="AL12" s="123" t="s">
        <v>142</v>
      </c>
      <c r="AM12" s="123" t="s">
        <v>143</v>
      </c>
      <c r="AN12" s="123" t="s">
        <v>144</v>
      </c>
      <c r="AO12" s="123" t="s">
        <v>145</v>
      </c>
      <c r="AP12" s="125" t="s">
        <v>146</v>
      </c>
    </row>
    <row r="13" spans="1:43" ht="24.95" customHeight="1" thickTop="1">
      <c r="B13" s="119"/>
      <c r="C13" s="137" t="s">
        <v>306</v>
      </c>
      <c r="D13" s="138">
        <v>26001183</v>
      </c>
      <c r="E13" s="140"/>
      <c r="F13" s="139">
        <v>87.4</v>
      </c>
      <c r="G13" s="140" t="s">
        <v>251</v>
      </c>
      <c r="H13" s="140" t="s">
        <v>251</v>
      </c>
      <c r="I13" s="140" t="s">
        <v>252</v>
      </c>
      <c r="J13" s="140" t="s">
        <v>252</v>
      </c>
      <c r="K13" s="139">
        <v>59.26</v>
      </c>
      <c r="L13" s="140" t="s">
        <v>295</v>
      </c>
      <c r="M13" s="140" t="s">
        <v>219</v>
      </c>
      <c r="N13" s="138">
        <v>0</v>
      </c>
      <c r="O13" s="140" t="s">
        <v>253</v>
      </c>
      <c r="P13" s="139">
        <v>256.89999999999998</v>
      </c>
      <c r="Q13" s="140" t="s">
        <v>255</v>
      </c>
      <c r="R13" s="140" t="s">
        <v>253</v>
      </c>
      <c r="S13" s="138">
        <v>0</v>
      </c>
      <c r="T13" s="140" t="s">
        <v>253</v>
      </c>
      <c r="U13" s="140" t="s">
        <v>253</v>
      </c>
      <c r="V13" s="139">
        <v>25.99</v>
      </c>
      <c r="W13" s="141">
        <v>667.9</v>
      </c>
      <c r="X13" s="142">
        <v>155.5</v>
      </c>
      <c r="Y13" s="140" t="s">
        <v>256</v>
      </c>
      <c r="Z13" s="140" t="s">
        <v>253</v>
      </c>
      <c r="AA13" s="140" t="s">
        <v>253</v>
      </c>
      <c r="AB13" s="140" t="s">
        <v>253</v>
      </c>
      <c r="AC13" s="140" t="s">
        <v>253</v>
      </c>
      <c r="AD13" s="140" t="s">
        <v>253</v>
      </c>
      <c r="AE13" s="140" t="s">
        <v>253</v>
      </c>
      <c r="AF13" s="140" t="s">
        <v>253</v>
      </c>
      <c r="AG13" s="140" t="s">
        <v>253</v>
      </c>
      <c r="AH13" s="140" t="s">
        <v>253</v>
      </c>
      <c r="AI13" s="140" t="s">
        <v>253</v>
      </c>
      <c r="AJ13" s="140" t="s">
        <v>253</v>
      </c>
      <c r="AK13" s="140" t="s">
        <v>253</v>
      </c>
      <c r="AL13" s="140" t="s">
        <v>253</v>
      </c>
      <c r="AM13" s="140" t="s">
        <v>253</v>
      </c>
      <c r="AN13" s="140" t="s">
        <v>253</v>
      </c>
      <c r="AO13" s="140" t="s">
        <v>253</v>
      </c>
      <c r="AP13" s="143" t="s">
        <v>253</v>
      </c>
      <c r="AQ13" s="14"/>
    </row>
    <row r="14" spans="1:43" ht="24.95" customHeight="1">
      <c r="B14" s="119"/>
      <c r="C14" s="137" t="s">
        <v>300</v>
      </c>
      <c r="D14" s="138">
        <v>26001755</v>
      </c>
      <c r="E14" s="140"/>
      <c r="F14" s="139">
        <v>87.69</v>
      </c>
      <c r="G14" s="140" t="s">
        <v>251</v>
      </c>
      <c r="H14" s="140" t="s">
        <v>251</v>
      </c>
      <c r="I14" s="140" t="s">
        <v>252</v>
      </c>
      <c r="J14" s="140" t="s">
        <v>252</v>
      </c>
      <c r="K14" s="140" t="s">
        <v>219</v>
      </c>
      <c r="L14" s="140" t="s">
        <v>295</v>
      </c>
      <c r="M14" s="140" t="s">
        <v>219</v>
      </c>
      <c r="N14" s="138">
        <v>0</v>
      </c>
      <c r="O14" s="140" t="s">
        <v>253</v>
      </c>
      <c r="P14" s="140" t="s">
        <v>254</v>
      </c>
      <c r="Q14" s="139">
        <v>5.9</v>
      </c>
      <c r="R14" s="142">
        <v>7.7119999999999997</v>
      </c>
      <c r="S14" s="141">
        <v>13.6</v>
      </c>
      <c r="T14" s="142">
        <v>6.9470000000000001</v>
      </c>
      <c r="U14" s="140" t="s">
        <v>253</v>
      </c>
      <c r="V14" s="140" t="s">
        <v>253</v>
      </c>
      <c r="W14" s="140" t="s">
        <v>253</v>
      </c>
      <c r="X14" s="140" t="s">
        <v>253</v>
      </c>
      <c r="Y14" s="140" t="s">
        <v>256</v>
      </c>
      <c r="Z14" s="139">
        <v>48.51</v>
      </c>
      <c r="AA14" s="142">
        <v>6.9459999999999997</v>
      </c>
      <c r="AB14" s="140" t="s">
        <v>253</v>
      </c>
      <c r="AC14" s="140" t="s">
        <v>253</v>
      </c>
      <c r="AD14" s="142">
        <v>6.0309999999999997</v>
      </c>
      <c r="AE14" s="140" t="s">
        <v>253</v>
      </c>
      <c r="AF14" s="140" t="s">
        <v>253</v>
      </c>
      <c r="AG14" s="140" t="s">
        <v>253</v>
      </c>
      <c r="AH14" s="139">
        <v>28.27</v>
      </c>
      <c r="AI14" s="140" t="s">
        <v>253</v>
      </c>
      <c r="AJ14" s="140" t="s">
        <v>253</v>
      </c>
      <c r="AK14" s="140" t="s">
        <v>253</v>
      </c>
      <c r="AL14" s="140" t="s">
        <v>253</v>
      </c>
      <c r="AM14" s="140" t="s">
        <v>253</v>
      </c>
      <c r="AN14" s="140" t="s">
        <v>253</v>
      </c>
      <c r="AO14" s="140" t="s">
        <v>253</v>
      </c>
      <c r="AP14" s="143" t="s">
        <v>253</v>
      </c>
      <c r="AQ14" s="14"/>
    </row>
    <row r="15" spans="1:43" ht="24.95" customHeight="1">
      <c r="B15" s="119"/>
      <c r="C15" s="137" t="s">
        <v>298</v>
      </c>
      <c r="D15" s="138">
        <v>26001755</v>
      </c>
      <c r="E15" s="140"/>
      <c r="F15" s="139">
        <v>88.46</v>
      </c>
      <c r="G15" s="140" t="s">
        <v>251</v>
      </c>
      <c r="H15" s="140" t="s">
        <v>251</v>
      </c>
      <c r="I15" s="140" t="s">
        <v>252</v>
      </c>
      <c r="J15" s="140" t="s">
        <v>252</v>
      </c>
      <c r="K15" s="140" t="s">
        <v>219</v>
      </c>
      <c r="L15" s="140" t="s">
        <v>295</v>
      </c>
      <c r="M15" s="140" t="s">
        <v>219</v>
      </c>
      <c r="N15" s="138">
        <v>0</v>
      </c>
      <c r="O15" s="140" t="s">
        <v>253</v>
      </c>
      <c r="P15" s="140" t="s">
        <v>254</v>
      </c>
      <c r="Q15" s="140" t="s">
        <v>255</v>
      </c>
      <c r="R15" s="140" t="s">
        <v>253</v>
      </c>
      <c r="S15" s="138">
        <v>0</v>
      </c>
      <c r="T15" s="140" t="s">
        <v>253</v>
      </c>
      <c r="U15" s="140" t="s">
        <v>253</v>
      </c>
      <c r="V15" s="140" t="s">
        <v>253</v>
      </c>
      <c r="W15" s="139">
        <v>71.45</v>
      </c>
      <c r="X15" s="142">
        <v>7.9550000000000001</v>
      </c>
      <c r="Y15" s="140" t="s">
        <v>256</v>
      </c>
      <c r="Z15" s="140" t="s">
        <v>253</v>
      </c>
      <c r="AA15" s="140" t="s">
        <v>253</v>
      </c>
      <c r="AB15" s="140" t="s">
        <v>253</v>
      </c>
      <c r="AC15" s="140" t="s">
        <v>253</v>
      </c>
      <c r="AD15" s="140" t="s">
        <v>253</v>
      </c>
      <c r="AE15" s="140" t="s">
        <v>253</v>
      </c>
      <c r="AF15" s="140" t="s">
        <v>253</v>
      </c>
      <c r="AG15" s="140" t="s">
        <v>253</v>
      </c>
      <c r="AH15" s="140" t="s">
        <v>253</v>
      </c>
      <c r="AI15" s="140" t="s">
        <v>253</v>
      </c>
      <c r="AJ15" s="140" t="s">
        <v>253</v>
      </c>
      <c r="AK15" s="140" t="s">
        <v>253</v>
      </c>
      <c r="AL15" s="140" t="s">
        <v>253</v>
      </c>
      <c r="AM15" s="140" t="s">
        <v>253</v>
      </c>
      <c r="AN15" s="140" t="s">
        <v>253</v>
      </c>
      <c r="AO15" s="140" t="s">
        <v>253</v>
      </c>
      <c r="AP15" s="143" t="s">
        <v>253</v>
      </c>
      <c r="AQ15" s="14"/>
    </row>
    <row r="16" spans="1:43" ht="24.95" customHeight="1">
      <c r="B16" s="119"/>
      <c r="C16" s="137" t="s">
        <v>298</v>
      </c>
      <c r="D16" s="138">
        <v>26001458</v>
      </c>
      <c r="E16" s="140"/>
      <c r="F16" s="139">
        <v>87.04</v>
      </c>
      <c r="G16" s="140" t="s">
        <v>251</v>
      </c>
      <c r="H16" s="140" t="s">
        <v>251</v>
      </c>
      <c r="I16" s="140" t="s">
        <v>252</v>
      </c>
      <c r="J16" s="140" t="s">
        <v>252</v>
      </c>
      <c r="K16" s="140" t="s">
        <v>219</v>
      </c>
      <c r="L16" s="140" t="s">
        <v>295</v>
      </c>
      <c r="M16" s="140" t="s">
        <v>219</v>
      </c>
      <c r="N16" s="138">
        <v>0</v>
      </c>
      <c r="O16" s="140" t="s">
        <v>253</v>
      </c>
      <c r="P16" s="140" t="s">
        <v>254</v>
      </c>
      <c r="Q16" s="140" t="s">
        <v>255</v>
      </c>
      <c r="R16" s="140" t="s">
        <v>253</v>
      </c>
      <c r="S16" s="138">
        <v>0</v>
      </c>
      <c r="T16" s="140" t="s">
        <v>253</v>
      </c>
      <c r="U16" s="140" t="s">
        <v>253</v>
      </c>
      <c r="V16" s="140" t="s">
        <v>253</v>
      </c>
      <c r="W16" s="140" t="s">
        <v>253</v>
      </c>
      <c r="X16" s="140" t="s">
        <v>253</v>
      </c>
      <c r="Y16" s="140" t="s">
        <v>256</v>
      </c>
      <c r="Z16" s="140" t="s">
        <v>253</v>
      </c>
      <c r="AA16" s="140" t="s">
        <v>253</v>
      </c>
      <c r="AB16" s="140" t="s">
        <v>253</v>
      </c>
      <c r="AC16" s="140" t="s">
        <v>253</v>
      </c>
      <c r="AD16" s="140" t="s">
        <v>253</v>
      </c>
      <c r="AE16" s="140" t="s">
        <v>253</v>
      </c>
      <c r="AF16" s="140" t="s">
        <v>253</v>
      </c>
      <c r="AG16" s="140" t="s">
        <v>253</v>
      </c>
      <c r="AH16" s="140" t="s">
        <v>253</v>
      </c>
      <c r="AI16" s="140" t="s">
        <v>253</v>
      </c>
      <c r="AJ16" s="140" t="s">
        <v>253</v>
      </c>
      <c r="AK16" s="140" t="s">
        <v>253</v>
      </c>
      <c r="AL16" s="140" t="s">
        <v>253</v>
      </c>
      <c r="AM16" s="140" t="s">
        <v>253</v>
      </c>
      <c r="AN16" s="140" t="s">
        <v>253</v>
      </c>
      <c r="AO16" s="140" t="s">
        <v>253</v>
      </c>
      <c r="AP16" s="143" t="s">
        <v>253</v>
      </c>
      <c r="AQ16" s="14"/>
    </row>
    <row r="17" spans="2:43" ht="24.95" customHeight="1" thickBot="1">
      <c r="B17" s="120"/>
      <c r="C17" s="144" t="s">
        <v>298</v>
      </c>
      <c r="D17" s="145">
        <v>26001492</v>
      </c>
      <c r="E17" s="147"/>
      <c r="F17" s="146">
        <v>87.2</v>
      </c>
      <c r="G17" s="147" t="s">
        <v>251</v>
      </c>
      <c r="H17" s="147" t="s">
        <v>251</v>
      </c>
      <c r="I17" s="147" t="s">
        <v>252</v>
      </c>
      <c r="J17" s="147" t="s">
        <v>252</v>
      </c>
      <c r="K17" s="147" t="s">
        <v>219</v>
      </c>
      <c r="L17" s="147" t="s">
        <v>295</v>
      </c>
      <c r="M17" s="147" t="s">
        <v>219</v>
      </c>
      <c r="N17" s="145">
        <v>0</v>
      </c>
      <c r="O17" s="147" t="s">
        <v>253</v>
      </c>
      <c r="P17" s="146">
        <v>50.07</v>
      </c>
      <c r="Q17" s="147" t="s">
        <v>255</v>
      </c>
      <c r="R17" s="147" t="s">
        <v>253</v>
      </c>
      <c r="S17" s="145">
        <v>0</v>
      </c>
      <c r="T17" s="241">
        <v>10.47</v>
      </c>
      <c r="U17" s="147" t="s">
        <v>253</v>
      </c>
      <c r="V17" s="147" t="s">
        <v>253</v>
      </c>
      <c r="W17" s="147" t="s">
        <v>253</v>
      </c>
      <c r="X17" s="147" t="s">
        <v>253</v>
      </c>
      <c r="Y17" s="147" t="s">
        <v>256</v>
      </c>
      <c r="Z17" s="147" t="s">
        <v>253</v>
      </c>
      <c r="AA17" s="147" t="s">
        <v>253</v>
      </c>
      <c r="AB17" s="147" t="s">
        <v>253</v>
      </c>
      <c r="AC17" s="147" t="s">
        <v>253</v>
      </c>
      <c r="AD17" s="147" t="s">
        <v>253</v>
      </c>
      <c r="AE17" s="147" t="s">
        <v>253</v>
      </c>
      <c r="AF17" s="147" t="s">
        <v>253</v>
      </c>
      <c r="AG17" s="147" t="s">
        <v>253</v>
      </c>
      <c r="AH17" s="147" t="s">
        <v>253</v>
      </c>
      <c r="AI17" s="147" t="s">
        <v>253</v>
      </c>
      <c r="AJ17" s="147" t="s">
        <v>253</v>
      </c>
      <c r="AK17" s="147" t="s">
        <v>253</v>
      </c>
      <c r="AL17" s="147" t="s">
        <v>253</v>
      </c>
      <c r="AM17" s="147" t="s">
        <v>253</v>
      </c>
      <c r="AN17" s="147" t="s">
        <v>253</v>
      </c>
      <c r="AO17" s="147" t="s">
        <v>253</v>
      </c>
      <c r="AP17" s="242" t="s">
        <v>253</v>
      </c>
      <c r="AQ17" s="14"/>
    </row>
  </sheetData>
  <sheetProtection algorithmName="SHA-512" hashValue="LvvM2a/3ADSzaMR9J26KAHYn/2H1/kaXiJ5c5oAVil5modn/e27Fz4SA7hUbs7rkUYgnyu3JXtL5E/fPMvTxXA==" saltValue="SVHU6yDs2KsvOh7okH53ag==" spinCount="100000" sheet="1" objects="1" scenarios="1"/>
  <sortState xmlns:xlrd2="http://schemas.microsoft.com/office/spreadsheetml/2017/richdata2" ref="A13:AQ17">
    <sortCondition ref="C13:C17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2026-07-16T11:39:45Z</dcterms:modified>
</cp:coreProperties>
</file>