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6/"/>
    </mc:Choice>
  </mc:AlternateContent>
  <xr:revisionPtr revIDLastSave="4099" documentId="8_{5D2D0842-CEDD-46EE-91C8-A2F50E3C252C}" xr6:coauthVersionLast="47" xr6:coauthVersionMax="47" xr10:uidLastSave="{D5AD17DB-A33C-4EEE-865A-798B3AD16217}"/>
  <workbookProtection workbookAlgorithmName="SHA-512" workbookHashValue="bXVOLwr3TDzXNaXN7QAQx2LTIpJm13mV22qMOwINDPTRmMGxRY6mBtgpFE4xXdvFpfGn4Nfm0MetlWOtulzHtw==" workbookSaltValue="45YYUBebMXCRnh3c7+hdXQ==" workbookSpinCount="100000" lockStructure="1"/>
  <bookViews>
    <workbookView xWindow="-120" yWindow="-120" windowWidth="24240" windowHeight="13020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64" i="1" l="1"/>
  <c r="O64" i="1"/>
  <c r="P64" i="1"/>
  <c r="N65" i="1"/>
  <c r="O65" i="1"/>
  <c r="P65" i="1"/>
  <c r="N66" i="1"/>
  <c r="O66" i="1"/>
  <c r="P66" i="1"/>
  <c r="C56" i="2"/>
  <c r="C57" i="2"/>
  <c r="C58" i="2"/>
  <c r="BU42" i="2"/>
  <c r="BV42" i="2"/>
  <c r="BW42" i="2"/>
  <c r="BX42" i="2"/>
  <c r="BY42" i="2"/>
  <c r="BU43" i="2"/>
  <c r="BV43" i="2"/>
  <c r="BW43" i="2"/>
  <c r="BX43" i="2"/>
  <c r="BY43" i="2"/>
  <c r="BU44" i="2"/>
  <c r="BV44" i="2"/>
  <c r="BW44" i="2"/>
  <c r="BX44" i="2"/>
  <c r="BY44" i="2"/>
  <c r="T38" i="1"/>
  <c r="U38" i="1"/>
  <c r="V38" i="1"/>
  <c r="W38" i="1"/>
  <c r="X38" i="1"/>
  <c r="Y38" i="1"/>
  <c r="Z38" i="1"/>
  <c r="T39" i="1"/>
  <c r="U39" i="1"/>
  <c r="V39" i="1"/>
  <c r="W39" i="1"/>
  <c r="X39" i="1"/>
  <c r="Y39" i="1"/>
  <c r="Z39" i="1"/>
  <c r="T40" i="1"/>
  <c r="U40" i="1"/>
  <c r="V40" i="1"/>
  <c r="W40" i="1"/>
  <c r="X40" i="1"/>
  <c r="Y40" i="1"/>
  <c r="Z40" i="1"/>
  <c r="Q25" i="1"/>
  <c r="Q26" i="1"/>
  <c r="Q27" i="1"/>
  <c r="T14" i="1"/>
  <c r="T15" i="1"/>
  <c r="T16" i="1"/>
  <c r="N14" i="1"/>
  <c r="O14" i="1"/>
  <c r="P14" i="1"/>
  <c r="S14" i="1"/>
  <c r="N15" i="1"/>
  <c r="O15" i="1"/>
  <c r="P15" i="1"/>
  <c r="S15" i="1"/>
  <c r="N16" i="1"/>
  <c r="O16" i="1"/>
  <c r="P16" i="1"/>
  <c r="S16" i="1"/>
  <c r="L14" i="1"/>
  <c r="M14" i="1"/>
  <c r="L15" i="1"/>
  <c r="M15" i="1"/>
  <c r="L16" i="1"/>
  <c r="M16" i="1"/>
  <c r="J16" i="1"/>
  <c r="I16" i="1"/>
  <c r="H16" i="1"/>
  <c r="G16" i="1"/>
  <c r="F16" i="1"/>
  <c r="E16" i="1"/>
  <c r="D16" i="1"/>
  <c r="C16" i="1"/>
  <c r="J15" i="1"/>
  <c r="I15" i="1"/>
  <c r="H15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S38" i="1"/>
  <c r="S39" i="1"/>
  <c r="S40" i="1"/>
  <c r="C56" i="1" l="1"/>
  <c r="D56" i="1"/>
  <c r="E56" i="1"/>
  <c r="F56" i="1"/>
  <c r="G56" i="1"/>
  <c r="H56" i="1"/>
  <c r="I56" i="1"/>
  <c r="J56" i="1"/>
  <c r="M56" i="1"/>
  <c r="N56" i="1"/>
  <c r="O56" i="1"/>
  <c r="P56" i="1"/>
  <c r="Q56" i="1"/>
  <c r="R56" i="1"/>
  <c r="S56" i="1"/>
  <c r="C57" i="1"/>
  <c r="D57" i="1"/>
  <c r="E57" i="1"/>
  <c r="F57" i="1"/>
  <c r="G57" i="1"/>
  <c r="H57" i="1"/>
  <c r="I57" i="1"/>
  <c r="J57" i="1"/>
  <c r="M57" i="1"/>
  <c r="N57" i="1"/>
  <c r="O57" i="1"/>
  <c r="P57" i="1"/>
  <c r="Q57" i="1"/>
  <c r="R57" i="1"/>
  <c r="S57" i="1"/>
  <c r="C58" i="1"/>
  <c r="D58" i="1"/>
  <c r="E58" i="1"/>
  <c r="F58" i="1"/>
  <c r="G58" i="1"/>
  <c r="H58" i="1"/>
  <c r="I58" i="1"/>
  <c r="J58" i="1"/>
  <c r="M58" i="1"/>
  <c r="N58" i="1"/>
  <c r="O58" i="1"/>
  <c r="P58" i="1"/>
  <c r="Q58" i="1"/>
  <c r="R58" i="1"/>
  <c r="S58" i="1"/>
  <c r="F64" i="1" l="1"/>
  <c r="G64" i="1"/>
  <c r="H64" i="1"/>
  <c r="I64" i="1"/>
  <c r="F65" i="1"/>
  <c r="G65" i="1"/>
  <c r="H65" i="1"/>
  <c r="I65" i="1"/>
  <c r="F66" i="1"/>
  <c r="G66" i="1"/>
  <c r="H66" i="1"/>
  <c r="I66" i="1"/>
  <c r="M46" i="1"/>
  <c r="N46" i="1"/>
  <c r="O46" i="1"/>
  <c r="M47" i="1"/>
  <c r="N47" i="1"/>
  <c r="O47" i="1"/>
  <c r="M48" i="1"/>
  <c r="N48" i="1"/>
  <c r="O48" i="1"/>
  <c r="J46" i="1"/>
  <c r="K46" i="1"/>
  <c r="J47" i="1"/>
  <c r="K47" i="1"/>
  <c r="J48" i="1"/>
  <c r="K48" i="1"/>
  <c r="E46" i="1"/>
  <c r="E47" i="1"/>
  <c r="E48" i="1"/>
  <c r="N38" i="1"/>
  <c r="N39" i="1"/>
  <c r="N40" i="1"/>
  <c r="H38" i="1"/>
  <c r="I38" i="1"/>
  <c r="H39" i="1"/>
  <c r="I39" i="1"/>
  <c r="H40" i="1"/>
  <c r="I40" i="1"/>
  <c r="N25" i="1"/>
  <c r="N26" i="1"/>
  <c r="N27" i="1"/>
  <c r="K25" i="1"/>
  <c r="K26" i="1"/>
  <c r="K27" i="1"/>
  <c r="H25" i="1"/>
  <c r="H26" i="1"/>
  <c r="H27" i="1"/>
  <c r="E66" i="2"/>
  <c r="F66" i="2"/>
  <c r="G66" i="2"/>
  <c r="H66" i="2"/>
  <c r="E67" i="2"/>
  <c r="F67" i="2"/>
  <c r="G67" i="2"/>
  <c r="H67" i="2"/>
  <c r="E68" i="2"/>
  <c r="F68" i="2"/>
  <c r="G68" i="2"/>
  <c r="H68" i="2"/>
  <c r="C42" i="2"/>
  <c r="C43" i="2"/>
  <c r="C44" i="2"/>
  <c r="C31" i="2"/>
  <c r="C32" i="2"/>
  <c r="C33" i="2"/>
  <c r="BL21" i="2"/>
  <c r="BL22" i="2"/>
  <c r="BL23" i="2"/>
  <c r="X21" i="2"/>
  <c r="Y21" i="2"/>
  <c r="Z21" i="2"/>
  <c r="AA21" i="2"/>
  <c r="X22" i="2"/>
  <c r="Y22" i="2"/>
  <c r="Z22" i="2"/>
  <c r="AA22" i="2"/>
  <c r="X23" i="2"/>
  <c r="Y23" i="2"/>
  <c r="Z23" i="2"/>
  <c r="AA23" i="2"/>
  <c r="C21" i="2"/>
  <c r="C22" i="2"/>
  <c r="C23" i="2"/>
  <c r="J66" i="2" l="1"/>
  <c r="K66" i="2"/>
  <c r="L66" i="2"/>
  <c r="J67" i="2"/>
  <c r="K67" i="2"/>
  <c r="L67" i="2"/>
  <c r="J68" i="2"/>
  <c r="K68" i="2"/>
  <c r="L68" i="2"/>
  <c r="M64" i="1" l="1"/>
  <c r="M65" i="1"/>
  <c r="M66" i="1"/>
  <c r="I46" i="1"/>
  <c r="L46" i="1"/>
  <c r="I47" i="1"/>
  <c r="L47" i="1"/>
  <c r="I48" i="1"/>
  <c r="L48" i="1"/>
  <c r="R38" i="1"/>
  <c r="R39" i="1"/>
  <c r="R40" i="1"/>
  <c r="J64" i="1" l="1"/>
  <c r="K64" i="1"/>
  <c r="J65" i="1"/>
  <c r="K65" i="1"/>
  <c r="J66" i="1"/>
  <c r="K66" i="1"/>
  <c r="F46" i="1"/>
  <c r="G46" i="1"/>
  <c r="F47" i="1"/>
  <c r="G47" i="1"/>
  <c r="F48" i="1"/>
  <c r="G48" i="1"/>
  <c r="G38" i="1"/>
  <c r="J38" i="1"/>
  <c r="G39" i="1"/>
  <c r="J39" i="1"/>
  <c r="G40" i="1"/>
  <c r="J40" i="1"/>
  <c r="O25" i="1"/>
  <c r="O26" i="1"/>
  <c r="O27" i="1"/>
  <c r="M25" i="1"/>
  <c r="M26" i="1"/>
  <c r="M27" i="1"/>
  <c r="J25" i="1"/>
  <c r="J26" i="1"/>
  <c r="J27" i="1"/>
  <c r="G25" i="1"/>
  <c r="G26" i="1"/>
  <c r="G27" i="1"/>
  <c r="C66" i="2" l="1"/>
  <c r="D66" i="2"/>
  <c r="I66" i="2"/>
  <c r="C67" i="2"/>
  <c r="D67" i="2"/>
  <c r="I67" i="2"/>
  <c r="C68" i="2"/>
  <c r="D68" i="2"/>
  <c r="I68" i="2"/>
  <c r="L25" i="1" l="1"/>
  <c r="L26" i="1"/>
  <c r="L27" i="1"/>
  <c r="M38" i="1"/>
  <c r="O38" i="1"/>
  <c r="P38" i="1"/>
  <c r="Q38" i="1"/>
  <c r="M39" i="1"/>
  <c r="O39" i="1"/>
  <c r="P39" i="1"/>
  <c r="Q39" i="1"/>
  <c r="M40" i="1"/>
  <c r="O40" i="1"/>
  <c r="P40" i="1"/>
  <c r="Q40" i="1"/>
  <c r="C64" i="1" l="1"/>
  <c r="C65" i="1"/>
  <c r="C66" i="1"/>
  <c r="C46" i="1"/>
  <c r="D46" i="1"/>
  <c r="H46" i="1"/>
  <c r="C47" i="1"/>
  <c r="D47" i="1"/>
  <c r="H47" i="1"/>
  <c r="C48" i="1"/>
  <c r="D48" i="1"/>
  <c r="H48" i="1"/>
  <c r="C38" i="1"/>
  <c r="D38" i="1"/>
  <c r="E38" i="1"/>
  <c r="F38" i="1"/>
  <c r="K38" i="1"/>
  <c r="L38" i="1"/>
  <c r="C39" i="1"/>
  <c r="D39" i="1"/>
  <c r="E39" i="1"/>
  <c r="F39" i="1"/>
  <c r="K39" i="1"/>
  <c r="L39" i="1"/>
  <c r="C40" i="1"/>
  <c r="D40" i="1"/>
  <c r="E40" i="1"/>
  <c r="F40" i="1"/>
  <c r="K40" i="1"/>
  <c r="L40" i="1"/>
  <c r="C25" i="1"/>
  <c r="D25" i="1"/>
  <c r="E25" i="1"/>
  <c r="F25" i="1"/>
  <c r="I25" i="1"/>
  <c r="C26" i="1"/>
  <c r="D26" i="1"/>
  <c r="E26" i="1"/>
  <c r="F26" i="1"/>
  <c r="I26" i="1"/>
  <c r="C27" i="1"/>
  <c r="D27" i="1"/>
  <c r="E27" i="1"/>
  <c r="F27" i="1"/>
  <c r="I27" i="1"/>
</calcChain>
</file>

<file path=xl/sharedStrings.xml><?xml version="1.0" encoding="utf-8"?>
<sst xmlns="http://schemas.openxmlformats.org/spreadsheetml/2006/main" count="718" uniqueCount="253">
  <si>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</si>
  <si>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</si>
  <si>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</si>
  <si>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</si>
  <si>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</si>
  <si>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</si>
  <si>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</si>
  <si>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</si>
  <si>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</si>
  <si>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</si>
  <si>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</si>
  <si>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</si>
  <si>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</si>
  <si>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</si>
  <si>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</si>
  <si>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</si>
  <si>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</si>
  <si>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</si>
  <si>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</si>
  <si>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</si>
  <si>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</si>
  <si>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</si>
  <si>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</si>
  <si>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</si>
  <si>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</si>
  <si>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</si>
  <si>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</si>
  <si>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</si>
  <si>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</si>
  <si>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</si>
  <si>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</si>
  <si>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</si>
  <si>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</si>
  <si>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</si>
  <si>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</si>
  <si>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</si>
  <si>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</si>
  <si>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</si>
  <si>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</si>
  <si>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</si>
  <si>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</si>
  <si>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</si>
  <si>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</si>
  <si>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</si>
  <si>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</si>
  <si>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</si>
  <si>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</si>
  <si>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</si>
  <si>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</si>
  <si>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</si>
  <si>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</si>
  <si>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</si>
  <si>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</si>
  <si>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</si>
  <si>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</si>
  <si>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</si>
  <si>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</si>
  <si>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</si>
  <si>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</si>
  <si>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</si>
  <si>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</si>
  <si>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</si>
  <si>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</si>
  <si>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</si>
  <si>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</si>
  <si>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</si>
  <si>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</si>
  <si>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</si>
  <si>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</si>
  <si>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</si>
  <si>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</si>
  <si>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</si>
  <si>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</si>
  <si>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</si>
  <si>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</si>
  <si>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</si>
  <si>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</si>
  <si>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</si>
  <si>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</si>
  <si>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</si>
  <si>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</si>
  <si>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</si>
  <si>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</si>
  <si>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</si>
  <si>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</si>
  <si>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</si>
  <si>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</si>
  <si>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</si>
  <si>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</si>
  <si>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</si>
  <si>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</si>
  <si>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</si>
  <si>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</si>
  <si>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</si>
  <si>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</si>
  <si>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</si>
  <si>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</si>
  <si>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</si>
  <si>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</si>
  <si>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</si>
  <si>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</si>
  <si>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</si>
  <si>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</si>
  <si>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</si>
  <si>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</si>
  <si>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</si>
  <si>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</si>
  <si>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</si>
  <si>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</si>
  <si>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</si>
  <si>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</si>
  <si>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</si>
  <si>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</si>
  <si>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</si>
  <si>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</si>
  <si>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</si>
  <si>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</si>
  <si>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</si>
  <si>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</si>
  <si>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</si>
  <si>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</si>
  <si>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</si>
  <si>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</si>
  <si>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</si>
  <si>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</si>
  <si>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</si>
  <si>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</si>
  <si>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</si>
  <si>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</si>
  <si>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</si>
  <si>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</si>
  <si>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</si>
  <si>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</si>
  <si>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</si>
  <si>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</si>
  <si>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</si>
  <si>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</si>
  <si>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</si>
  <si>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pat</t>
  </si>
  <si>
    <t>K 5307</t>
  </si>
  <si>
    <t>K DAS40278</t>
  </si>
  <si>
    <t>S BPS-CV127-9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</si>
  <si>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</si>
  <si>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Tryptofan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</si>
  <si>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VG - bavlna</t>
  </si>
  <si>
    <t>VG - brambory</t>
  </si>
  <si>
    <t xml:space="preserve">VG - řepka </t>
  </si>
  <si>
    <t>Ř DP073496</t>
  </si>
  <si>
    <r>
      <t xml:space="preserve">Hydroxyanalog methioninu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</si>
  <si>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Dekochinát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</si>
  <si>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Receptura</t>
  </si>
  <si>
    <t>Doplňková krmná směs pro výkrm prasat</t>
  </si>
  <si>
    <t>vyhovuje</t>
  </si>
  <si>
    <t>Kompletní krmná směs pro předvýkrm prasat - do 35 ž.h. (A 1)</t>
  </si>
  <si>
    <t>Kompletní krmná směs pro selata před odstavem - sající (ČOS 1, startér)</t>
  </si>
  <si>
    <t>Minerální krmivo pro prasata</t>
  </si>
  <si>
    <t>Kompletní krmná směs pro selata (ČOS)</t>
  </si>
  <si>
    <t>nevyhovuje</t>
  </si>
  <si>
    <t>Kompletní krmná směs pro chov prasat</t>
  </si>
  <si>
    <r>
      <t xml:space="preserve">Tiamulin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</si>
  <si>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&lt;0,2000</t>
  </si>
  <si>
    <t>&lt;0,1000</t>
  </si>
  <si>
    <t>&lt;0,009000</t>
  </si>
  <si>
    <t>&lt;0,01500</t>
  </si>
  <si>
    <t>&lt;0,05000</t>
  </si>
  <si>
    <t>&lt;0,02000</t>
  </si>
  <si>
    <t>Kompletní krmná směs pro výkrm prasat - dokrm (A 3)</t>
  </si>
  <si>
    <t>&lt;3</t>
  </si>
  <si>
    <t>Kompletní krmná směs pro výkrm prasat (A 2)</t>
  </si>
  <si>
    <t>Kompletní krmná směs pro selata po odstavu (ČOS 2)</t>
  </si>
  <si>
    <t>Kompletní krmná směs pro odchov prasat</t>
  </si>
  <si>
    <t>&lt;1,000</t>
  </si>
  <si>
    <t>&lt;2,500</t>
  </si>
  <si>
    <t>&lt;20,00</t>
  </si>
  <si>
    <t>&lt;10,00</t>
  </si>
  <si>
    <t>&lt;5,000</t>
  </si>
  <si>
    <t>&lt;50,00</t>
  </si>
  <si>
    <t>&lt;5,00</t>
  </si>
  <si>
    <t>&lt;80,00</t>
  </si>
  <si>
    <r>
      <t xml:space="preserve">Tiamulin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</si>
  <si>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Amoxicilin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</si>
  <si>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Hlavová/červenec 2026</t>
  </si>
  <si>
    <t>Zpracovala: Ing. Zora Hlavová /červenec 2026</t>
  </si>
  <si>
    <t>Kompletní krmná směs pro výkrm kuřat v období ochranné lhůty - dokrm</t>
  </si>
  <si>
    <t>Kompletní krmná směs pro užitkové nosnice</t>
  </si>
  <si>
    <t>Kompletní krmná směs pro odchov kuřat a kuřic od 16 týdnů stáří</t>
  </si>
  <si>
    <t>Kompletní krmná směs pro výkrm kuřat do 14. dne stáří</t>
  </si>
  <si>
    <t>Kompletní krmná směs pro odchov kuřat a kuřic do 12 týdnů stáří</t>
  </si>
  <si>
    <t>&lt;0,5000</t>
  </si>
  <si>
    <r>
      <t xml:space="preserve">Amoxicilin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</si>
  <si>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Minerální krmivo pro skot</t>
  </si>
  <si>
    <t>Kompletní mléčná krmná směs pro odchov telat</t>
  </si>
  <si>
    <t>Doplňková krmná směs pro dojnice</t>
  </si>
  <si>
    <t>Doplňková krmná směs pro telata</t>
  </si>
  <si>
    <t>SE - nptII</t>
  </si>
  <si>
    <t>K-3272</t>
  </si>
  <si>
    <t>K-DP-004114-3</t>
  </si>
  <si>
    <t>K-GA21</t>
  </si>
  <si>
    <t>K-GAT98140</t>
  </si>
  <si>
    <t>K-MIR162</t>
  </si>
  <si>
    <t xml:space="preserve">K-MIR604 </t>
  </si>
  <si>
    <t>K-MON810</t>
  </si>
  <si>
    <t>K-MON87403</t>
  </si>
  <si>
    <t>K-MON87411</t>
  </si>
  <si>
    <t>K-MON87427</t>
  </si>
  <si>
    <t>K-MON87429</t>
  </si>
  <si>
    <t>K-MON88017</t>
  </si>
  <si>
    <t>K-MON89034</t>
  </si>
  <si>
    <t>K-MZIR098</t>
  </si>
  <si>
    <t>K-MZHG0JG</t>
  </si>
  <si>
    <t>K-NK603</t>
  </si>
  <si>
    <t>K-T25</t>
  </si>
  <si>
    <t>K-VCO-01981-5</t>
  </si>
  <si>
    <t>R-BT63</t>
  </si>
  <si>
    <t>Ř-GT73</t>
  </si>
  <si>
    <t>Ř-T45</t>
  </si>
  <si>
    <t>S-A2704-12</t>
  </si>
  <si>
    <t>S-A5547-127</t>
  </si>
  <si>
    <t>S-DAS44406-06</t>
  </si>
  <si>
    <t>S-DAS68416-4</t>
  </si>
  <si>
    <t>S-DAS81419-2</t>
  </si>
  <si>
    <t>S-DP 305423</t>
  </si>
  <si>
    <t>S-DP 356043</t>
  </si>
  <si>
    <t>S-FG72</t>
  </si>
  <si>
    <t>S-MON40-3-2</t>
  </si>
  <si>
    <t>S-MON87701</t>
  </si>
  <si>
    <t>S-MON87705</t>
  </si>
  <si>
    <t>S-MON87708</t>
  </si>
  <si>
    <t>S-MON87751</t>
  </si>
  <si>
    <t>S-MON87769</t>
  </si>
  <si>
    <t>S-MON89788</t>
  </si>
  <si>
    <t>S-SYHT0H2</t>
  </si>
  <si>
    <t>S-GMB151</t>
  </si>
  <si>
    <t>Doplňková krmná směs pro výkrm skotu</t>
  </si>
  <si>
    <t>nenalezeny</t>
  </si>
  <si>
    <t>nedetekován</t>
  </si>
  <si>
    <t>detekován</t>
  </si>
  <si>
    <t>Kompletní krmná směs pro výkrm králíků v období ochranné lhůty - dokrm</t>
  </si>
  <si>
    <t>Kompletní krmná směs pro výkrm králíků</t>
  </si>
  <si>
    <t>Minerální krmivo jiné</t>
  </si>
  <si>
    <t>Doplňková krmná směs pro psy</t>
  </si>
  <si>
    <t>Kompletní krmná směs pro psy</t>
  </si>
  <si>
    <r>
      <t xml:space="preserve">Draslík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</si>
  <si>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Kompletní krmná směs pro hlodavce</t>
  </si>
  <si>
    <t>Premix pro prasata</t>
  </si>
  <si>
    <t>Slunečnicový extrahovaný šrot (moučka)</t>
  </si>
  <si>
    <t>Sladový květ</t>
  </si>
  <si>
    <t>Glycerin surový (glycerol surový)</t>
  </si>
  <si>
    <t>Vojtěška horkovzdušně sušená (alfalfa horkovzdušně sušená)</t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</si>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</sst>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K_č_-;\-* #,##0.00\ _K_č_-;_-* &quot;-&quot;??\ _K_č_-;_-@_-"/>
    <numFmt numFmtId="165" formatCode="#0"/>
    <numFmt numFmtId="166" formatCode="#0.00"/>
    <numFmt numFmtId="167" formatCode="#0.0000"/>
    <numFmt numFmtId="168" formatCode="#0.000"/>
    <numFmt numFmtId="169" formatCode="#0.0"/>
    <numFmt numFmtId="170" formatCode="#0.00000"/>
    <numFmt numFmtId="171" formatCode="0.0"/>
    <numFmt numFmtId="172" formatCode="0.000"/>
    <numFmt numFmtId="173" formatCode="#0.000000"/>
    <numFmt numFmtId="174" formatCode="0.0000"/>
    <numFmt numFmtId="175" formatCode="0.0%"/>
    <numFmt numFmtId="176" formatCode="0.00000"/>
    <numFmt numFmtId="177" formatCode="0.000000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1" fillId="0" borderId="0" xfId="0" applyNumberFormat="1" applyFont="1"/>
    <xf numFmtId="166" fontId="0" fillId="0" borderId="0" xfId="0" applyNumberForma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168" fontId="0" fillId="2" borderId="0" xfId="0" applyNumberFormat="1" applyFill="1" applyAlignment="1">
      <alignment horizontal="center"/>
    </xf>
    <xf numFmtId="16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70" fontId="0" fillId="2" borderId="0" xfId="0" applyNumberFormat="1" applyFill="1" applyAlignment="1">
      <alignment horizontal="center"/>
    </xf>
    <xf numFmtId="167" fontId="0" fillId="2" borderId="0" xfId="0" applyNumberFormat="1" applyFill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/>
    <xf numFmtId="49" fontId="1" fillId="4" borderId="0" xfId="0" applyNumberFormat="1" applyFont="1" applyFill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3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4" fontId="0" fillId="4" borderId="7" xfId="0" applyNumberForma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174" fontId="0" fillId="4" borderId="0" xfId="0" applyNumberFormat="1" applyFill="1" applyAlignment="1">
      <alignment horizontal="center"/>
    </xf>
    <xf numFmtId="167" fontId="0" fillId="4" borderId="0" xfId="0" applyNumberFormat="1" applyFill="1" applyAlignment="1">
      <alignment horizontal="center"/>
    </xf>
    <xf numFmtId="166" fontId="0" fillId="4" borderId="0" xfId="0" applyNumberFormat="1" applyFill="1" applyAlignment="1">
      <alignment horizontal="center"/>
    </xf>
    <xf numFmtId="169" fontId="0" fillId="4" borderId="0" xfId="0" applyNumberFormat="1" applyFill="1" applyAlignment="1">
      <alignment horizontal="center"/>
    </xf>
    <xf numFmtId="174" fontId="0" fillId="4" borderId="12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175" fontId="0" fillId="2" borderId="6" xfId="1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3" borderId="14" xfId="0" applyFont="1" applyFill="1" applyBorder="1"/>
    <xf numFmtId="166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2" fontId="0" fillId="4" borderId="0" xfId="0" applyNumberFormat="1" applyFill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74" fontId="0" fillId="2" borderId="0" xfId="0" applyNumberFormat="1" applyFill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wrapText="1"/>
    </xf>
    <xf numFmtId="171" fontId="1" fillId="4" borderId="0" xfId="0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70" fontId="0" fillId="4" borderId="0" xfId="0" applyNumberFormat="1" applyFill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74" fontId="1" fillId="4" borderId="7" xfId="0" applyNumberFormat="1" applyFont="1" applyFill="1" applyBorder="1" applyAlignment="1">
      <alignment horizontal="center"/>
    </xf>
    <xf numFmtId="174" fontId="1" fillId="4" borderId="0" xfId="0" applyNumberFormat="1" applyFont="1" applyFill="1" applyAlignment="1">
      <alignment horizontal="center"/>
    </xf>
    <xf numFmtId="174" fontId="1" fillId="4" borderId="12" xfId="0" applyNumberFormat="1" applyFont="1" applyFill="1" applyBorder="1" applyAlignment="1">
      <alignment horizontal="center"/>
    </xf>
    <xf numFmtId="166" fontId="1" fillId="4" borderId="0" xfId="0" applyNumberFormat="1" applyFont="1" applyFill="1" applyAlignment="1">
      <alignment horizontal="center"/>
    </xf>
    <xf numFmtId="175" fontId="0" fillId="2" borderId="4" xfId="1" applyNumberFormat="1" applyFont="1" applyFill="1" applyBorder="1" applyAlignment="1">
      <alignment horizontal="center" vertical="center"/>
    </xf>
    <xf numFmtId="175" fontId="0" fillId="2" borderId="8" xfId="1" applyNumberFormat="1" applyFont="1" applyFill="1" applyBorder="1" applyAlignment="1">
      <alignment horizontal="center" vertical="center"/>
    </xf>
    <xf numFmtId="175" fontId="0" fillId="2" borderId="9" xfId="1" applyNumberFormat="1" applyFont="1" applyFill="1" applyBorder="1" applyAlignment="1">
      <alignment horizontal="center" vertical="center"/>
    </xf>
    <xf numFmtId="175" fontId="0" fillId="2" borderId="11" xfId="1" applyNumberFormat="1" applyFont="1" applyFill="1" applyBorder="1" applyAlignment="1">
      <alignment horizontal="center" vertical="center"/>
    </xf>
    <xf numFmtId="175" fontId="0" fillId="2" borderId="13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168" fontId="1" fillId="4" borderId="7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8" fontId="1" fillId="4" borderId="0" xfId="0" applyNumberFormat="1" applyFont="1" applyFill="1" applyAlignment="1">
      <alignment horizontal="center"/>
    </xf>
    <xf numFmtId="169" fontId="1" fillId="4" borderId="0" xfId="0" applyNumberFormat="1" applyFont="1" applyFill="1" applyAlignment="1">
      <alignment horizontal="center"/>
    </xf>
    <xf numFmtId="167" fontId="1" fillId="4" borderId="0" xfId="0" applyNumberFormat="1" applyFont="1" applyFill="1" applyAlignment="1">
      <alignment horizontal="center"/>
    </xf>
    <xf numFmtId="165" fontId="1" fillId="4" borderId="0" xfId="0" applyNumberFormat="1" applyFont="1" applyFill="1" applyAlignment="1">
      <alignment horizontal="center"/>
    </xf>
    <xf numFmtId="49" fontId="0" fillId="5" borderId="0" xfId="0" applyNumberFormat="1" applyFill="1" applyAlignment="1">
      <alignment horizontal="left"/>
    </xf>
    <xf numFmtId="165" fontId="0" fillId="5" borderId="0" xfId="0" applyNumberFormat="1" applyFill="1" applyAlignment="1">
      <alignment horizontal="center"/>
    </xf>
    <xf numFmtId="169" fontId="0" fillId="5" borderId="0" xfId="0" applyNumberFormat="1" applyFill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73" fontId="0" fillId="4" borderId="0" xfId="0" applyNumberFormat="1" applyFill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49" fontId="0" fillId="5" borderId="0" xfId="0" applyNumberFormat="1" applyFill="1"/>
    <xf numFmtId="49" fontId="0" fillId="5" borderId="0" xfId="0" applyNumberFormat="1" applyFill="1" applyAlignment="1">
      <alignment horizontal="center"/>
    </xf>
    <xf numFmtId="171" fontId="0" fillId="0" borderId="0" xfId="0" applyNumberFormat="1" applyAlignment="1">
      <alignment horizontal="center"/>
    </xf>
    <xf numFmtId="2" fontId="1" fillId="4" borderId="7" xfId="0" applyNumberFormat="1" applyFont="1" applyFill="1" applyBorder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/>
    </xf>
    <xf numFmtId="2" fontId="1" fillId="4" borderId="12" xfId="0" applyNumberFormat="1" applyFont="1" applyFill="1" applyBorder="1" applyAlignment="1">
      <alignment horizontal="center" vertical="center"/>
    </xf>
    <xf numFmtId="171" fontId="1" fillId="4" borderId="7" xfId="0" applyNumberFormat="1" applyFont="1" applyFill="1" applyBorder="1" applyAlignment="1">
      <alignment horizontal="center" vertical="center"/>
    </xf>
    <xf numFmtId="171" fontId="1" fillId="4" borderId="0" xfId="0" applyNumberFormat="1" applyFont="1" applyFill="1" applyAlignment="1">
      <alignment horizontal="center" vertical="center"/>
    </xf>
    <xf numFmtId="171" fontId="1" fillId="4" borderId="12" xfId="0" applyNumberFormat="1" applyFont="1" applyFill="1" applyBorder="1" applyAlignment="1">
      <alignment horizontal="center" vertical="center"/>
    </xf>
    <xf numFmtId="1" fontId="1" fillId="4" borderId="7" xfId="0" applyNumberFormat="1" applyFont="1" applyFill="1" applyBorder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1" fontId="1" fillId="4" borderId="12" xfId="0" applyNumberFormat="1" applyFont="1" applyFill="1" applyBorder="1" applyAlignment="1">
      <alignment horizontal="center" vertical="center"/>
    </xf>
    <xf numFmtId="170" fontId="0" fillId="2" borderId="0" xfId="0" applyNumberFormat="1" applyFill="1" applyAlignment="1">
      <alignment horizontal="center" vertical="center"/>
    </xf>
    <xf numFmtId="166" fontId="1" fillId="4" borderId="7" xfId="0" applyNumberFormat="1" applyFont="1" applyFill="1" applyBorder="1" applyAlignment="1">
      <alignment horizontal="center" vertical="center"/>
    </xf>
    <xf numFmtId="166" fontId="1" fillId="4" borderId="0" xfId="0" applyNumberFormat="1" applyFont="1" applyFill="1" applyAlignment="1">
      <alignment horizontal="center" vertical="center"/>
    </xf>
    <xf numFmtId="166" fontId="1" fillId="4" borderId="12" xfId="0" applyNumberFormat="1" applyFont="1" applyFill="1" applyBorder="1" applyAlignment="1">
      <alignment horizontal="center" vertical="center"/>
    </xf>
    <xf numFmtId="169" fontId="1" fillId="4" borderId="7" xfId="0" applyNumberFormat="1" applyFont="1" applyFill="1" applyBorder="1" applyAlignment="1">
      <alignment horizontal="center" vertical="center"/>
    </xf>
    <xf numFmtId="169" fontId="1" fillId="4" borderId="0" xfId="0" applyNumberFormat="1" applyFont="1" applyFill="1" applyAlignment="1">
      <alignment horizontal="center" vertical="center"/>
    </xf>
    <xf numFmtId="169" fontId="1" fillId="4" borderId="12" xfId="0" applyNumberFormat="1" applyFont="1" applyFill="1" applyBorder="1" applyAlignment="1">
      <alignment horizontal="center" vertical="center"/>
    </xf>
    <xf numFmtId="168" fontId="1" fillId="4" borderId="7" xfId="0" applyNumberFormat="1" applyFont="1" applyFill="1" applyBorder="1" applyAlignment="1">
      <alignment horizontal="center" vertical="center"/>
    </xf>
    <xf numFmtId="168" fontId="1" fillId="4" borderId="0" xfId="0" applyNumberFormat="1" applyFont="1" applyFill="1" applyAlignment="1">
      <alignment horizontal="center" vertical="center"/>
    </xf>
    <xf numFmtId="168" fontId="1" fillId="4" borderId="12" xfId="0" applyNumberFormat="1" applyFont="1" applyFill="1" applyBorder="1" applyAlignment="1">
      <alignment horizontal="center" vertical="center"/>
    </xf>
    <xf numFmtId="167" fontId="1" fillId="4" borderId="7" xfId="0" applyNumberFormat="1" applyFont="1" applyFill="1" applyBorder="1" applyAlignment="1">
      <alignment horizontal="center" vertical="center"/>
    </xf>
    <xf numFmtId="167" fontId="1" fillId="4" borderId="0" xfId="0" applyNumberFormat="1" applyFont="1" applyFill="1" applyAlignment="1">
      <alignment horizontal="center" vertical="center"/>
    </xf>
    <xf numFmtId="167" fontId="1" fillId="4" borderId="12" xfId="0" applyNumberFormat="1" applyFont="1" applyFill="1" applyBorder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 vertical="center"/>
    </xf>
    <xf numFmtId="173" fontId="1" fillId="4" borderId="0" xfId="0" applyNumberFormat="1" applyFont="1" applyFill="1" applyAlignment="1">
      <alignment horizontal="center" vertical="center"/>
    </xf>
    <xf numFmtId="173" fontId="1" fillId="4" borderId="12" xfId="0" applyNumberFormat="1" applyFont="1" applyFill="1" applyBorder="1" applyAlignment="1">
      <alignment horizontal="center" vertical="center"/>
    </xf>
    <xf numFmtId="168" fontId="0" fillId="5" borderId="0" xfId="0" applyNumberFormat="1" applyFill="1" applyAlignment="1">
      <alignment horizontal="center"/>
    </xf>
    <xf numFmtId="177" fontId="0" fillId="2" borderId="0" xfId="0" applyNumberFormat="1" applyFill="1" applyAlignment="1">
      <alignment horizontal="center"/>
    </xf>
    <xf numFmtId="177" fontId="0" fillId="4" borderId="7" xfId="0" applyNumberFormat="1" applyFill="1" applyBorder="1" applyAlignment="1">
      <alignment horizontal="center"/>
    </xf>
    <xf numFmtId="177" fontId="0" fillId="4" borderId="0" xfId="0" applyNumberFormat="1" applyFill="1" applyAlignment="1">
      <alignment horizontal="center"/>
    </xf>
    <xf numFmtId="177" fontId="0" fillId="4" borderId="12" xfId="0" applyNumberFormat="1" applyFill="1" applyBorder="1" applyAlignment="1">
      <alignment horizontal="center"/>
    </xf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6" fillId="0" borderId="0" xfId="0" applyFont="1"/>
    <xf numFmtId="0" fontId="0" fillId="2" borderId="0" xfId="0" applyFill="1" applyAlignment="1">
      <alignment horizontal="center" vertical="center"/>
    </xf>
    <xf numFmtId="168" fontId="0" fillId="4" borderId="7" xfId="0" applyNumberFormat="1" applyFill="1" applyBorder="1" applyAlignment="1">
      <alignment horizontal="center"/>
    </xf>
    <xf numFmtId="168" fontId="0" fillId="4" borderId="0" xfId="0" applyNumberFormat="1" applyFill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3"/>
  <sheetViews>
    <sheetView showGridLines="0" tabSelected="1" zoomScale="80" zoomScaleNormal="80" workbookViewId="0">
      <selection activeCell="C70" sqref="C70"/>
    </sheetView>
  </sheetViews>
  <sheetFormatPr defaultRowHeight="15"/>
  <cols>
    <col min="1" max="1" width="75.85546875" customWidth="1"/>
    <col min="2" max="2" width="13.140625" style="2" customWidth="1"/>
    <col min="3" max="29" width="15.7109375" style="2" customWidth="1"/>
    <col min="30" max="34" width="15.7109375" customWidth="1"/>
  </cols>
  <sheetData>
    <row r="1" spans="1:29" ht="120" customHeight="1">
      <c r="B1" s="133" t="s">
        <v>181</v>
      </c>
      <c r="K1" s="105"/>
      <c r="L1" s="105"/>
      <c r="M1" s="105"/>
      <c r="N1" s="105"/>
      <c r="O1" s="105"/>
      <c r="P1" s="105"/>
    </row>
    <row r="2" spans="1:29" s="10" customFormat="1">
      <c r="A2" s="8" t="s">
        <v>29</v>
      </c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.75" thickBot="1"/>
    <row r="4" spans="1:29" s="3" customFormat="1" ht="60" customHeight="1">
      <c r="A4" s="29" t="s">
        <v>6</v>
      </c>
      <c r="B4" s="30" t="s">
        <v>3</v>
      </c>
      <c r="C4" s="31" t="s">
        <v>54</v>
      </c>
      <c r="D4" s="32" t="s">
        <v>55</v>
      </c>
      <c r="E4" s="31" t="s">
        <v>70</v>
      </c>
      <c r="F4" s="31" t="s">
        <v>56</v>
      </c>
      <c r="G4" s="31" t="s">
        <v>57</v>
      </c>
      <c r="H4" s="31" t="s">
        <v>58</v>
      </c>
      <c r="I4" s="31" t="s">
        <v>59</v>
      </c>
      <c r="J4" s="31" t="s">
        <v>60</v>
      </c>
      <c r="K4" s="31" t="s">
        <v>121</v>
      </c>
      <c r="L4" s="31" t="s">
        <v>37</v>
      </c>
      <c r="M4" s="31" t="s">
        <v>38</v>
      </c>
      <c r="N4" s="31" t="s">
        <v>40</v>
      </c>
      <c r="O4" s="31" t="s">
        <v>92</v>
      </c>
      <c r="P4" s="31" t="s">
        <v>67</v>
      </c>
      <c r="Q4" s="31" t="s">
        <v>99</v>
      </c>
      <c r="R4" s="31" t="s">
        <v>68</v>
      </c>
      <c r="S4" s="31" t="s">
        <v>49</v>
      </c>
      <c r="T4" s="31" t="s">
        <v>66</v>
      </c>
      <c r="U4" s="31" t="s">
        <v>124</v>
      </c>
      <c r="V4" s="31" t="s">
        <v>119</v>
      </c>
      <c r="W4" s="31" t="s">
        <v>159</v>
      </c>
      <c r="X4" s="31" t="s">
        <v>150</v>
      </c>
    </row>
    <row r="5" spans="1:29" s="2" customFormat="1">
      <c r="A5" s="150" t="s">
        <v>151</v>
      </c>
      <c r="B5" s="135">
        <v>26002682</v>
      </c>
      <c r="C5" s="23">
        <v>88.85</v>
      </c>
      <c r="D5" s="23">
        <v>22.17</v>
      </c>
      <c r="E5" s="24">
        <v>2.3919999999999999</v>
      </c>
      <c r="F5" s="24">
        <v>6.5670000000000002</v>
      </c>
      <c r="G5" s="24">
        <v>4.55</v>
      </c>
      <c r="H5" s="24">
        <v>1.2290000000000001</v>
      </c>
      <c r="I5" s="28">
        <v>0.46899999999999997</v>
      </c>
      <c r="J5" s="28">
        <v>0.34899999999999998</v>
      </c>
      <c r="K5" s="22"/>
      <c r="L5" s="23">
        <v>41.88</v>
      </c>
      <c r="M5" s="25">
        <v>229</v>
      </c>
      <c r="N5" s="25">
        <v>143.69999999999999</v>
      </c>
      <c r="O5" s="25">
        <v>347.4</v>
      </c>
      <c r="P5" s="25">
        <v>15.14</v>
      </c>
      <c r="Q5" s="25"/>
      <c r="R5" s="25"/>
      <c r="S5" s="151">
        <v>9690</v>
      </c>
      <c r="T5" s="25"/>
      <c r="U5" s="25"/>
      <c r="V5" s="25"/>
      <c r="W5" s="25"/>
      <c r="X5" s="25"/>
      <c r="Y5" s="13"/>
    </row>
    <row r="6" spans="1:29" s="2" customFormat="1">
      <c r="A6" s="134" t="s">
        <v>158</v>
      </c>
      <c r="B6" s="135">
        <v>26001965</v>
      </c>
      <c r="C6" s="23">
        <v>89.45</v>
      </c>
      <c r="D6" s="23">
        <v>14.39</v>
      </c>
      <c r="E6" s="24">
        <v>3.734</v>
      </c>
      <c r="F6" s="24">
        <v>6.0579999999999998</v>
      </c>
      <c r="G6" s="24">
        <v>7.4470000000000001</v>
      </c>
      <c r="H6" s="24">
        <v>1.0309999999999999</v>
      </c>
      <c r="I6" s="28">
        <v>0.51129999999999998</v>
      </c>
      <c r="J6" s="28">
        <v>0.214</v>
      </c>
      <c r="K6" s="22"/>
      <c r="L6" s="23">
        <v>20.32</v>
      </c>
      <c r="M6" s="25">
        <v>154.1</v>
      </c>
      <c r="N6" s="25">
        <v>119.1</v>
      </c>
      <c r="O6" s="25">
        <v>274.10000000000002</v>
      </c>
      <c r="P6" s="25">
        <v>7.4690000000000003</v>
      </c>
      <c r="Q6" s="25"/>
      <c r="R6" s="25"/>
      <c r="S6" s="22">
        <v>11340</v>
      </c>
      <c r="T6" s="25"/>
      <c r="U6" s="25"/>
      <c r="V6" s="25"/>
      <c r="W6" s="25">
        <v>166.3</v>
      </c>
      <c r="X6" s="25"/>
      <c r="Y6" s="13"/>
    </row>
    <row r="7" spans="1:29" s="2" customFormat="1">
      <c r="A7" s="134" t="s">
        <v>153</v>
      </c>
      <c r="B7" s="135">
        <v>26002577</v>
      </c>
      <c r="C7" s="23">
        <v>89.22</v>
      </c>
      <c r="D7" s="23">
        <v>17.149999999999999</v>
      </c>
      <c r="E7" s="24">
        <v>3.4359999999999999</v>
      </c>
      <c r="F7" s="24">
        <v>4.4379999999999997</v>
      </c>
      <c r="G7" s="24">
        <v>3.75</v>
      </c>
      <c r="H7" s="24">
        <v>0.62409999999999999</v>
      </c>
      <c r="I7" s="28">
        <v>0.44059999999999999</v>
      </c>
      <c r="J7" s="28">
        <v>0.2369</v>
      </c>
      <c r="K7" s="22"/>
      <c r="L7" s="23">
        <v>11.19</v>
      </c>
      <c r="M7" s="25">
        <v>125.1</v>
      </c>
      <c r="N7" s="25">
        <v>74.12</v>
      </c>
      <c r="O7" s="25">
        <v>228.7</v>
      </c>
      <c r="P7" s="25">
        <v>12</v>
      </c>
      <c r="Q7" s="25"/>
      <c r="R7" s="25"/>
      <c r="S7" s="22">
        <v>5379</v>
      </c>
      <c r="T7" s="25"/>
      <c r="U7" s="25"/>
      <c r="V7" s="25"/>
      <c r="W7" s="25"/>
      <c r="X7" s="25"/>
      <c r="Y7" s="13"/>
    </row>
    <row r="8" spans="1:29" s="2" customFormat="1">
      <c r="A8" s="134" t="s">
        <v>153</v>
      </c>
      <c r="B8" s="135">
        <v>26002645</v>
      </c>
      <c r="C8" s="23">
        <v>89.05</v>
      </c>
      <c r="D8" s="23">
        <v>16.809999999999999</v>
      </c>
      <c r="E8" s="24">
        <v>3.9860000000000002</v>
      </c>
      <c r="F8" s="24">
        <v>4.0069999999999997</v>
      </c>
      <c r="G8" s="24">
        <v>2.95</v>
      </c>
      <c r="H8" s="24">
        <v>0.5968</v>
      </c>
      <c r="I8" s="28">
        <v>0.37940000000000002</v>
      </c>
      <c r="J8" s="28">
        <v>0.20979999999999999</v>
      </c>
      <c r="K8" s="22"/>
      <c r="L8" s="23">
        <v>14.18</v>
      </c>
      <c r="M8" s="25">
        <v>118.4</v>
      </c>
      <c r="N8" s="25">
        <v>71.489999999999995</v>
      </c>
      <c r="O8" s="25">
        <v>229.8</v>
      </c>
      <c r="P8" s="25">
        <v>11.71</v>
      </c>
      <c r="Q8" s="25"/>
      <c r="R8" s="25"/>
      <c r="S8" s="22">
        <v>4714</v>
      </c>
      <c r="T8" s="25"/>
      <c r="U8" s="25"/>
      <c r="V8" s="25"/>
      <c r="W8" s="25"/>
      <c r="X8" s="25"/>
      <c r="Y8" s="13"/>
    </row>
    <row r="9" spans="1:29" s="2" customFormat="1">
      <c r="A9" s="134" t="s">
        <v>153</v>
      </c>
      <c r="B9" s="135">
        <v>26002044</v>
      </c>
      <c r="C9" s="23">
        <v>86.62</v>
      </c>
      <c r="D9" s="23">
        <v>13.82</v>
      </c>
      <c r="E9" s="24">
        <v>2.2719999999999998</v>
      </c>
      <c r="F9" s="24">
        <v>4.9130000000000003</v>
      </c>
      <c r="G9" s="24">
        <v>3.0619999999999998</v>
      </c>
      <c r="H9" s="24">
        <v>0.94399999999999995</v>
      </c>
      <c r="I9" s="28">
        <v>0.37719999999999998</v>
      </c>
      <c r="J9" s="28">
        <v>0.187</v>
      </c>
      <c r="K9" s="24">
        <v>0.155</v>
      </c>
      <c r="L9" s="23">
        <v>12.55</v>
      </c>
      <c r="M9" s="23">
        <v>85.2</v>
      </c>
      <c r="N9" s="25">
        <v>47.3</v>
      </c>
      <c r="O9" s="23">
        <v>194.1</v>
      </c>
      <c r="P9" s="25">
        <v>9.7940000000000005</v>
      </c>
      <c r="Q9" s="23"/>
      <c r="R9" s="23"/>
      <c r="S9" s="22">
        <v>3087</v>
      </c>
      <c r="T9" s="25"/>
      <c r="U9" s="23"/>
      <c r="V9" s="23"/>
      <c r="W9" s="23"/>
      <c r="X9" s="23"/>
      <c r="Y9" s="13"/>
    </row>
    <row r="10" spans="1:29" s="2" customFormat="1">
      <c r="A10" s="134" t="s">
        <v>156</v>
      </c>
      <c r="B10" s="135">
        <v>26001950</v>
      </c>
      <c r="C10" s="23">
        <v>88.4</v>
      </c>
      <c r="D10" s="23">
        <v>16.920000000000002</v>
      </c>
      <c r="E10" s="24">
        <v>4.76</v>
      </c>
      <c r="F10" s="24">
        <v>4.99</v>
      </c>
      <c r="G10" s="24">
        <v>4.3570000000000002</v>
      </c>
      <c r="H10" s="24">
        <v>0.73429999999999995</v>
      </c>
      <c r="I10" s="28">
        <v>0.49780000000000002</v>
      </c>
      <c r="J10" s="28">
        <v>0.2122</v>
      </c>
      <c r="K10" s="22"/>
      <c r="L10" s="23">
        <v>94.25</v>
      </c>
      <c r="M10" s="25">
        <v>133.9</v>
      </c>
      <c r="N10" s="25">
        <v>106.2</v>
      </c>
      <c r="O10" s="25">
        <v>422.5</v>
      </c>
      <c r="P10" s="25">
        <v>11.72</v>
      </c>
      <c r="Q10" s="25"/>
      <c r="R10" s="25"/>
      <c r="S10" s="22">
        <v>8705</v>
      </c>
      <c r="T10" s="25"/>
      <c r="U10" s="25"/>
      <c r="V10" s="25"/>
      <c r="W10" s="25"/>
      <c r="X10" s="25"/>
      <c r="Y10" s="13"/>
      <c r="Z10" s="13"/>
    </row>
    <row r="11" spans="1:29" s="2" customFormat="1">
      <c r="A11" s="134" t="s">
        <v>154</v>
      </c>
      <c r="B11" s="135">
        <v>26002698</v>
      </c>
      <c r="C11" s="23">
        <v>90.58</v>
      </c>
      <c r="D11" s="23">
        <v>16.77</v>
      </c>
      <c r="E11" s="24">
        <v>4.9850000000000003</v>
      </c>
      <c r="F11" s="24">
        <v>4.8280000000000003</v>
      </c>
      <c r="G11" s="24">
        <v>2.4569999999999999</v>
      </c>
      <c r="H11" s="24">
        <v>0.57599999999999996</v>
      </c>
      <c r="I11" s="28">
        <v>0.55610000000000004</v>
      </c>
      <c r="J11" s="28">
        <v>0.27900000000000003</v>
      </c>
      <c r="K11" s="22"/>
      <c r="L11" s="25">
        <v>125.1</v>
      </c>
      <c r="M11" s="25">
        <v>136.5</v>
      </c>
      <c r="N11" s="25">
        <v>70.64</v>
      </c>
      <c r="O11" s="25">
        <v>326.2</v>
      </c>
      <c r="P11" s="25">
        <v>13.2</v>
      </c>
      <c r="Q11" s="25"/>
      <c r="R11" s="25"/>
      <c r="S11" s="22">
        <v>9396</v>
      </c>
      <c r="T11" s="25"/>
      <c r="U11" s="25"/>
      <c r="V11" s="25"/>
      <c r="W11" s="25"/>
      <c r="X11" s="25"/>
      <c r="Y11" s="13"/>
    </row>
    <row r="12" spans="1:29" s="2" customFormat="1">
      <c r="A12" s="150" t="s">
        <v>154</v>
      </c>
      <c r="B12" s="135">
        <v>26002304</v>
      </c>
      <c r="C12" s="23">
        <v>90.89</v>
      </c>
      <c r="D12" s="23">
        <v>17</v>
      </c>
      <c r="E12" s="24">
        <v>5.4180000000000001</v>
      </c>
      <c r="F12" s="24">
        <v>5.3929999999999998</v>
      </c>
      <c r="G12" s="24">
        <v>3.72</v>
      </c>
      <c r="H12" s="24"/>
      <c r="I12" s="28"/>
      <c r="J12" s="28"/>
      <c r="K12" s="22"/>
      <c r="L12" s="25">
        <v>126</v>
      </c>
      <c r="M12" s="25">
        <v>128.9</v>
      </c>
      <c r="N12" s="25">
        <v>72.83</v>
      </c>
      <c r="O12" s="25"/>
      <c r="P12" s="25">
        <v>11.98</v>
      </c>
      <c r="Q12" s="25"/>
      <c r="R12" s="25"/>
      <c r="S12" s="22">
        <v>19960</v>
      </c>
      <c r="T12" s="25">
        <v>168.5</v>
      </c>
      <c r="U12" s="25"/>
      <c r="V12" s="23">
        <v>14.67</v>
      </c>
      <c r="W12" s="25"/>
      <c r="X12" s="152" t="s">
        <v>157</v>
      </c>
      <c r="Y12" s="13"/>
    </row>
    <row r="13" spans="1:29" s="2" customFormat="1">
      <c r="A13" s="150" t="s">
        <v>155</v>
      </c>
      <c r="B13" s="135">
        <v>26002509</v>
      </c>
      <c r="C13" s="23">
        <v>99.49</v>
      </c>
      <c r="D13" s="24"/>
      <c r="E13" s="23"/>
      <c r="F13" s="25"/>
      <c r="G13" s="23"/>
      <c r="H13" s="24">
        <v>19.86</v>
      </c>
      <c r="I13" s="28">
        <v>2.613</v>
      </c>
      <c r="J13" s="28">
        <v>5.9740000000000002</v>
      </c>
      <c r="K13" s="22"/>
      <c r="L13" s="25">
        <v>460.6</v>
      </c>
      <c r="M13" s="22">
        <v>2765</v>
      </c>
      <c r="N13" s="25">
        <v>1549</v>
      </c>
      <c r="O13" s="22">
        <v>3729</v>
      </c>
      <c r="P13" s="22">
        <v>130.80000000000001</v>
      </c>
      <c r="Q13" s="23">
        <v>63.85</v>
      </c>
      <c r="R13" s="23">
        <v>30.92</v>
      </c>
      <c r="S13" s="151">
        <v>49460</v>
      </c>
      <c r="T13" s="25">
        <v>921.5</v>
      </c>
      <c r="U13" s="22">
        <v>1014</v>
      </c>
      <c r="V13" s="22"/>
      <c r="W13" s="22"/>
      <c r="X13" s="22"/>
      <c r="Y13" s="13"/>
    </row>
    <row r="14" spans="1:29" s="1" customFormat="1">
      <c r="A14" s="33" t="s">
        <v>0</v>
      </c>
      <c r="B14" s="34"/>
      <c r="C14" s="138">
        <f t="shared" ref="C14:J14" si="0">MIN(C5:C13)</f>
        <v>86.62</v>
      </c>
      <c r="D14" s="116">
        <f t="shared" si="0"/>
        <v>13.82</v>
      </c>
      <c r="E14" s="109">
        <f t="shared" si="0"/>
        <v>2.2719999999999998</v>
      </c>
      <c r="F14" s="136">
        <f t="shared" si="0"/>
        <v>4.0069999999999997</v>
      </c>
      <c r="G14" s="109">
        <f t="shared" si="0"/>
        <v>2.4569999999999999</v>
      </c>
      <c r="H14" s="136">
        <f t="shared" si="0"/>
        <v>0.57599999999999996</v>
      </c>
      <c r="I14" s="138">
        <f t="shared" si="0"/>
        <v>0.37719999999999998</v>
      </c>
      <c r="J14" s="138">
        <f t="shared" si="0"/>
        <v>0.187</v>
      </c>
      <c r="K14" s="138"/>
      <c r="L14" s="138">
        <f>MIN(L5:L13)</f>
        <v>11.19</v>
      </c>
      <c r="M14" s="140">
        <f>MIN(M5:M13)</f>
        <v>85.2</v>
      </c>
      <c r="N14" s="140">
        <f>MIN(N5:N13)</f>
        <v>47.3</v>
      </c>
      <c r="O14" s="140">
        <f>MIN(O5:O13)</f>
        <v>194.1</v>
      </c>
      <c r="P14" s="140">
        <f>MIN(P5:P13)</f>
        <v>7.4690000000000003</v>
      </c>
      <c r="Q14" s="138"/>
      <c r="R14" s="138"/>
      <c r="S14" s="142">
        <f>MIN(S5:S13)</f>
        <v>3087</v>
      </c>
      <c r="T14" s="140">
        <f>MIN(T5:T13)</f>
        <v>168.5</v>
      </c>
      <c r="U14" s="138"/>
      <c r="V14" s="138"/>
      <c r="W14" s="138"/>
      <c r="X14" s="138"/>
    </row>
    <row r="15" spans="1:29" s="1" customFormat="1">
      <c r="A15" s="144" t="s">
        <v>1</v>
      </c>
      <c r="B15" s="145"/>
      <c r="C15" s="148">
        <f t="shared" ref="C15:J15" si="1">MAX(C5:C13)</f>
        <v>99.49</v>
      </c>
      <c r="D15" s="127">
        <f t="shared" si="1"/>
        <v>22.17</v>
      </c>
      <c r="E15" s="110">
        <f t="shared" si="1"/>
        <v>5.4180000000000001</v>
      </c>
      <c r="F15" s="146">
        <f t="shared" si="1"/>
        <v>6.5670000000000002</v>
      </c>
      <c r="G15" s="110">
        <f t="shared" si="1"/>
        <v>7.4470000000000001</v>
      </c>
      <c r="H15" s="146">
        <f t="shared" si="1"/>
        <v>19.86</v>
      </c>
      <c r="I15" s="148">
        <f t="shared" si="1"/>
        <v>2.613</v>
      </c>
      <c r="J15" s="148">
        <f t="shared" si="1"/>
        <v>5.9740000000000002</v>
      </c>
      <c r="K15" s="148"/>
      <c r="L15" s="148">
        <f>MAX(L5:L13)</f>
        <v>460.6</v>
      </c>
      <c r="M15" s="147">
        <f>MAX(M5:M13)</f>
        <v>2765</v>
      </c>
      <c r="N15" s="147">
        <f>MAX(N5:N13)</f>
        <v>1549</v>
      </c>
      <c r="O15" s="147">
        <f>MAX(O5:O13)</f>
        <v>3729</v>
      </c>
      <c r="P15" s="147">
        <f>MAX(P5:P13)</f>
        <v>130.80000000000001</v>
      </c>
      <c r="Q15" s="148"/>
      <c r="R15" s="148"/>
      <c r="S15" s="149">
        <f>MAX(S5:S13)</f>
        <v>49460</v>
      </c>
      <c r="T15" s="147">
        <f>MAX(T5:T13)</f>
        <v>921.5</v>
      </c>
      <c r="U15" s="148"/>
      <c r="V15" s="148"/>
      <c r="W15" s="148"/>
      <c r="X15" s="148"/>
    </row>
    <row r="16" spans="1:29" s="1" customFormat="1" ht="15.75" thickBot="1">
      <c r="A16" s="37" t="s">
        <v>2</v>
      </c>
      <c r="B16" s="38"/>
      <c r="C16" s="139">
        <f t="shared" ref="C16:J16" si="2">MEDIAN(C5:C13)</f>
        <v>89.22</v>
      </c>
      <c r="D16" s="117">
        <f t="shared" si="2"/>
        <v>16.865000000000002</v>
      </c>
      <c r="E16" s="111">
        <f t="shared" si="2"/>
        <v>3.8600000000000003</v>
      </c>
      <c r="F16" s="137">
        <f t="shared" si="2"/>
        <v>4.9515000000000002</v>
      </c>
      <c r="G16" s="111">
        <f t="shared" si="2"/>
        <v>3.7350000000000003</v>
      </c>
      <c r="H16" s="137">
        <f t="shared" si="2"/>
        <v>0.83914999999999995</v>
      </c>
      <c r="I16" s="139">
        <f t="shared" si="2"/>
        <v>0.4834</v>
      </c>
      <c r="J16" s="139">
        <f t="shared" si="2"/>
        <v>0.22544999999999998</v>
      </c>
      <c r="K16" s="139"/>
      <c r="L16" s="139">
        <f>MEDIAN(L5:L13)</f>
        <v>41.88</v>
      </c>
      <c r="M16" s="141">
        <f>MEDIAN(M5:M13)</f>
        <v>133.9</v>
      </c>
      <c r="N16" s="141">
        <f>MEDIAN(N5:N13)</f>
        <v>74.12</v>
      </c>
      <c r="O16" s="141">
        <f>MEDIAN(O5:O13)</f>
        <v>300.14999999999998</v>
      </c>
      <c r="P16" s="141">
        <f>MEDIAN(P5:P13)</f>
        <v>11.98</v>
      </c>
      <c r="Q16" s="139"/>
      <c r="R16" s="139"/>
      <c r="S16" s="143">
        <f>MEDIAN(S5:S13)</f>
        <v>9396</v>
      </c>
      <c r="T16" s="141">
        <f>MEDIAN(T5:T13)</f>
        <v>545</v>
      </c>
      <c r="U16" s="139"/>
      <c r="V16" s="139"/>
      <c r="W16" s="139"/>
      <c r="X16" s="139"/>
    </row>
    <row r="18" spans="1:30" ht="15.75" thickBot="1">
      <c r="C18" s="11"/>
      <c r="D18" s="11"/>
      <c r="E18" s="11"/>
      <c r="F18" s="11"/>
      <c r="G18" s="11"/>
      <c r="H18" s="19"/>
      <c r="I18" s="19"/>
      <c r="J18" s="19"/>
      <c r="AC18"/>
    </row>
    <row r="19" spans="1:30" ht="60" customHeight="1">
      <c r="A19" s="29" t="s">
        <v>5</v>
      </c>
      <c r="B19" s="30" t="s">
        <v>3</v>
      </c>
      <c r="C19" s="31" t="s">
        <v>54</v>
      </c>
      <c r="D19" s="32" t="s">
        <v>55</v>
      </c>
      <c r="E19" s="31" t="s">
        <v>70</v>
      </c>
      <c r="F19" s="31" t="s">
        <v>56</v>
      </c>
      <c r="G19" s="31" t="s">
        <v>57</v>
      </c>
      <c r="H19" s="31" t="s">
        <v>58</v>
      </c>
      <c r="I19" s="31" t="s">
        <v>59</v>
      </c>
      <c r="J19" s="31" t="s">
        <v>60</v>
      </c>
      <c r="K19" s="31" t="s">
        <v>37</v>
      </c>
      <c r="L19" s="31" t="s">
        <v>38</v>
      </c>
      <c r="M19" s="31" t="s">
        <v>40</v>
      </c>
      <c r="N19" s="31" t="s">
        <v>92</v>
      </c>
      <c r="O19" s="31" t="s">
        <v>68</v>
      </c>
      <c r="P19" s="31" t="s">
        <v>148</v>
      </c>
      <c r="Q19" s="31" t="s">
        <v>49</v>
      </c>
      <c r="R19" s="31" t="s">
        <v>149</v>
      </c>
      <c r="S19" s="31" t="s">
        <v>94</v>
      </c>
      <c r="T19" s="31" t="s">
        <v>95</v>
      </c>
      <c r="U19" s="31" t="s">
        <v>42</v>
      </c>
      <c r="V19" s="31" t="s">
        <v>43</v>
      </c>
      <c r="W19" s="31" t="s">
        <v>44</v>
      </c>
      <c r="X19" s="31" t="s">
        <v>45</v>
      </c>
      <c r="Y19" s="31" t="s">
        <v>46</v>
      </c>
      <c r="Z19" s="31" t="s">
        <v>47</v>
      </c>
      <c r="AA19" s="31" t="s">
        <v>48</v>
      </c>
      <c r="AB19"/>
      <c r="AC19"/>
    </row>
    <row r="20" spans="1:30">
      <c r="A20" s="20" t="s">
        <v>185</v>
      </c>
      <c r="B20" s="22">
        <v>26002438</v>
      </c>
      <c r="C20" s="23">
        <v>89.79</v>
      </c>
      <c r="D20" s="23">
        <v>14.9</v>
      </c>
      <c r="E20" s="24">
        <v>3.3210000000000002</v>
      </c>
      <c r="F20" s="24">
        <v>5.6950000000000003</v>
      </c>
      <c r="G20" s="24">
        <v>3.5339999999999998</v>
      </c>
      <c r="H20" s="24">
        <v>1.1579999999999999</v>
      </c>
      <c r="I20" s="28">
        <v>0.50780000000000003</v>
      </c>
      <c r="J20" s="28">
        <v>0.16639999999999999</v>
      </c>
      <c r="K20" s="23">
        <v>11.48</v>
      </c>
      <c r="L20" s="23">
        <v>75.31</v>
      </c>
      <c r="M20" s="25">
        <v>93.05</v>
      </c>
      <c r="N20" s="25">
        <v>286.7</v>
      </c>
      <c r="O20" s="24">
        <v>3.9289999999999998</v>
      </c>
      <c r="P20" s="24"/>
      <c r="Q20" s="22">
        <v>6811</v>
      </c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12"/>
      <c r="AC20" s="12"/>
      <c r="AD20" s="12"/>
    </row>
    <row r="21" spans="1:30">
      <c r="A21" s="20" t="s">
        <v>184</v>
      </c>
      <c r="B21" s="22">
        <v>26002438</v>
      </c>
      <c r="C21" s="23">
        <v>91</v>
      </c>
      <c r="D21" s="23">
        <v>13.46</v>
      </c>
      <c r="E21" s="24">
        <v>3.0030000000000001</v>
      </c>
      <c r="F21" s="24">
        <v>11.92</v>
      </c>
      <c r="G21" s="24">
        <v>4.6710000000000003</v>
      </c>
      <c r="H21" s="24">
        <v>3.5470000000000002</v>
      </c>
      <c r="I21" s="28">
        <v>0.39629999999999999</v>
      </c>
      <c r="J21" s="28">
        <v>0.1391</v>
      </c>
      <c r="K21" s="23">
        <v>12.04</v>
      </c>
      <c r="L21" s="23">
        <v>77.8</v>
      </c>
      <c r="M21" s="25">
        <v>102</v>
      </c>
      <c r="N21" s="25">
        <v>445.4</v>
      </c>
      <c r="O21" s="24">
        <v>4.0410000000000004</v>
      </c>
      <c r="P21" s="24"/>
      <c r="Q21" s="22">
        <v>5995</v>
      </c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12"/>
      <c r="AC21" s="12"/>
      <c r="AD21" s="12"/>
    </row>
    <row r="22" spans="1:30">
      <c r="A22" s="20" t="s">
        <v>186</v>
      </c>
      <c r="B22" s="22">
        <v>26002062</v>
      </c>
      <c r="C22" s="23">
        <v>88.43</v>
      </c>
      <c r="D22" s="23">
        <v>19.75</v>
      </c>
      <c r="E22" s="24">
        <v>4.6630000000000003</v>
      </c>
      <c r="F22" s="24">
        <v>5.0650000000000004</v>
      </c>
      <c r="G22" s="24">
        <v>2.669</v>
      </c>
      <c r="H22" s="24">
        <v>0.76429999999999998</v>
      </c>
      <c r="I22" s="28">
        <v>0.47520000000000001</v>
      </c>
      <c r="J22" s="28">
        <v>0.1462</v>
      </c>
      <c r="K22" s="23">
        <v>14.22</v>
      </c>
      <c r="L22" s="23">
        <v>111.6</v>
      </c>
      <c r="M22" s="25">
        <v>149.9</v>
      </c>
      <c r="N22" s="25">
        <v>275.10000000000002</v>
      </c>
      <c r="O22" s="24">
        <v>4.931</v>
      </c>
      <c r="P22" s="24"/>
      <c r="Q22" s="22">
        <v>11650</v>
      </c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12"/>
      <c r="AC22" s="12"/>
      <c r="AD22" s="12"/>
    </row>
    <row r="23" spans="1:30">
      <c r="A23" s="20" t="s">
        <v>183</v>
      </c>
      <c r="B23" s="22">
        <v>26003038</v>
      </c>
      <c r="C23" s="23">
        <v>90.38</v>
      </c>
      <c r="D23" s="23"/>
      <c r="E23" s="25"/>
      <c r="F23" s="23"/>
      <c r="G23" s="23"/>
      <c r="H23" s="24"/>
      <c r="I23" s="26"/>
      <c r="J23" s="23"/>
      <c r="K23" s="26"/>
      <c r="L23" s="22"/>
      <c r="M23" s="26"/>
      <c r="N23" s="21"/>
      <c r="O23" s="21"/>
      <c r="P23" s="21"/>
      <c r="Q23" s="21"/>
      <c r="R23" s="21" t="s">
        <v>161</v>
      </c>
      <c r="S23" s="21" t="s">
        <v>162</v>
      </c>
      <c r="T23" s="21" t="s">
        <v>163</v>
      </c>
      <c r="U23" s="21" t="s">
        <v>161</v>
      </c>
      <c r="V23" s="21">
        <v>0.84389999999999998</v>
      </c>
      <c r="W23" s="21" t="s">
        <v>164</v>
      </c>
      <c r="X23" s="21" t="s">
        <v>161</v>
      </c>
      <c r="Y23" s="21" t="s">
        <v>161</v>
      </c>
      <c r="Z23" s="21" t="s">
        <v>164</v>
      </c>
      <c r="AA23" s="21" t="s">
        <v>165</v>
      </c>
      <c r="AB23" s="12"/>
      <c r="AC23"/>
    </row>
    <row r="24" spans="1:30">
      <c r="A24" s="20" t="s">
        <v>183</v>
      </c>
      <c r="B24" s="22">
        <v>26002157</v>
      </c>
      <c r="C24" s="23">
        <v>87.6</v>
      </c>
      <c r="D24" s="23">
        <v>19.600000000000001</v>
      </c>
      <c r="E24" s="24">
        <v>6.8789999999999996</v>
      </c>
      <c r="F24" s="24">
        <v>4.7839999999999998</v>
      </c>
      <c r="G24" s="24">
        <v>3.0529999999999999</v>
      </c>
      <c r="H24" s="24">
        <v>0.73799999999999999</v>
      </c>
      <c r="I24" s="28">
        <v>0.4496</v>
      </c>
      <c r="J24" s="28">
        <v>0.14599999999999999</v>
      </c>
      <c r="K24" s="23">
        <v>23.08</v>
      </c>
      <c r="L24" s="23">
        <v>109.8</v>
      </c>
      <c r="M24" s="25">
        <v>121.3</v>
      </c>
      <c r="N24" s="25">
        <v>245.5</v>
      </c>
      <c r="O24" s="24">
        <v>5.3330000000000002</v>
      </c>
      <c r="P24" s="24">
        <v>2.379</v>
      </c>
      <c r="Q24" s="22">
        <v>9066</v>
      </c>
      <c r="R24" s="24"/>
      <c r="S24" s="24"/>
      <c r="T24" s="24"/>
      <c r="U24" s="24"/>
      <c r="V24" s="24"/>
      <c r="W24" s="24"/>
      <c r="X24" s="24"/>
      <c r="Y24" s="24"/>
      <c r="Z24" s="23">
        <v>69.430000000000007</v>
      </c>
      <c r="AA24" s="24"/>
      <c r="AB24" s="12"/>
      <c r="AC24" s="12"/>
    </row>
    <row r="25" spans="1:30">
      <c r="A25" s="41" t="s">
        <v>0</v>
      </c>
      <c r="B25" s="42"/>
      <c r="C25" s="35">
        <f t="shared" ref="C25:O25" si="3">MIN(C20:C24)</f>
        <v>87.6</v>
      </c>
      <c r="D25" s="35">
        <f t="shared" si="3"/>
        <v>13.46</v>
      </c>
      <c r="E25" s="109">
        <f t="shared" si="3"/>
        <v>3.0030000000000001</v>
      </c>
      <c r="F25" s="136">
        <f t="shared" si="3"/>
        <v>4.7839999999999998</v>
      </c>
      <c r="G25" s="109">
        <f t="shared" si="3"/>
        <v>2.669</v>
      </c>
      <c r="H25" s="136">
        <f t="shared" si="3"/>
        <v>0.73799999999999999</v>
      </c>
      <c r="I25" s="124">
        <f t="shared" si="3"/>
        <v>0.39629999999999999</v>
      </c>
      <c r="J25" s="124">
        <f t="shared" si="3"/>
        <v>0.1391</v>
      </c>
      <c r="K25" s="35">
        <f t="shared" si="3"/>
        <v>11.48</v>
      </c>
      <c r="L25" s="116">
        <f t="shared" si="3"/>
        <v>75.31</v>
      </c>
      <c r="M25" s="140">
        <f t="shared" si="3"/>
        <v>93.05</v>
      </c>
      <c r="N25" s="112">
        <f t="shared" si="3"/>
        <v>245.5</v>
      </c>
      <c r="O25" s="109">
        <f t="shared" si="3"/>
        <v>3.9289999999999998</v>
      </c>
      <c r="P25" s="109"/>
      <c r="Q25" s="142">
        <f>MIN(Q20:Q24)</f>
        <v>5995</v>
      </c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/>
      <c r="AC25"/>
    </row>
    <row r="26" spans="1:30">
      <c r="A26" s="43" t="s">
        <v>1</v>
      </c>
      <c r="B26" s="44"/>
      <c r="C26" s="36">
        <f t="shared" ref="C26:O26" si="4">MAX(C20:C24)</f>
        <v>91</v>
      </c>
      <c r="D26" s="36">
        <f t="shared" si="4"/>
        <v>19.75</v>
      </c>
      <c r="E26" s="110">
        <f t="shared" si="4"/>
        <v>6.8789999999999996</v>
      </c>
      <c r="F26" s="146">
        <f t="shared" si="4"/>
        <v>11.92</v>
      </c>
      <c r="G26" s="110">
        <f t="shared" si="4"/>
        <v>4.6710000000000003</v>
      </c>
      <c r="H26" s="146">
        <f t="shared" si="4"/>
        <v>3.5470000000000002</v>
      </c>
      <c r="I26" s="125">
        <f t="shared" si="4"/>
        <v>0.50780000000000003</v>
      </c>
      <c r="J26" s="125">
        <f t="shared" si="4"/>
        <v>0.16639999999999999</v>
      </c>
      <c r="K26" s="36">
        <f t="shared" si="4"/>
        <v>23.08</v>
      </c>
      <c r="L26" s="127">
        <f t="shared" si="4"/>
        <v>111.6</v>
      </c>
      <c r="M26" s="147">
        <f t="shared" si="4"/>
        <v>149.9</v>
      </c>
      <c r="N26" s="106">
        <f t="shared" si="4"/>
        <v>445.4</v>
      </c>
      <c r="O26" s="110">
        <f t="shared" si="4"/>
        <v>5.3330000000000002</v>
      </c>
      <c r="P26" s="110"/>
      <c r="Q26" s="149">
        <f>MAX(Q20:Q24)</f>
        <v>11650</v>
      </c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/>
      <c r="AC26"/>
    </row>
    <row r="27" spans="1:30" ht="15.75" thickBot="1">
      <c r="A27" s="45" t="s">
        <v>2</v>
      </c>
      <c r="B27" s="46"/>
      <c r="C27" s="39">
        <f t="shared" ref="C27:O27" si="5">MEDIAN(C20:C24)</f>
        <v>89.79</v>
      </c>
      <c r="D27" s="39">
        <f t="shared" si="5"/>
        <v>17.25</v>
      </c>
      <c r="E27" s="111">
        <f t="shared" si="5"/>
        <v>3.992</v>
      </c>
      <c r="F27" s="137">
        <f t="shared" si="5"/>
        <v>5.3800000000000008</v>
      </c>
      <c r="G27" s="111">
        <f t="shared" si="5"/>
        <v>3.2934999999999999</v>
      </c>
      <c r="H27" s="137">
        <f t="shared" si="5"/>
        <v>0.96114999999999995</v>
      </c>
      <c r="I27" s="126">
        <f t="shared" si="5"/>
        <v>0.46240000000000003</v>
      </c>
      <c r="J27" s="126">
        <f t="shared" si="5"/>
        <v>0.14610000000000001</v>
      </c>
      <c r="K27" s="39">
        <f t="shared" si="5"/>
        <v>13.129999999999999</v>
      </c>
      <c r="L27" s="117">
        <f t="shared" si="5"/>
        <v>93.8</v>
      </c>
      <c r="M27" s="141">
        <f t="shared" si="5"/>
        <v>111.65</v>
      </c>
      <c r="N27" s="108">
        <f t="shared" si="5"/>
        <v>280.89999999999998</v>
      </c>
      <c r="O27" s="111">
        <f t="shared" si="5"/>
        <v>4.4860000000000007</v>
      </c>
      <c r="P27" s="111"/>
      <c r="Q27" s="143">
        <f>MEDIAN(Q20:Q24)</f>
        <v>7938.5</v>
      </c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/>
      <c r="AC27"/>
    </row>
    <row r="28" spans="1:30">
      <c r="C28" s="11"/>
      <c r="D28" s="11"/>
      <c r="E28" s="11"/>
      <c r="F28" s="11"/>
      <c r="G28" s="11"/>
      <c r="H28" s="19"/>
      <c r="I28" s="19"/>
      <c r="J28" s="19"/>
      <c r="K28" s="11"/>
      <c r="AC28"/>
    </row>
    <row r="29" spans="1:30" ht="15.75" thickBot="1">
      <c r="C29" s="11"/>
      <c r="D29" s="11"/>
      <c r="E29" s="11"/>
      <c r="F29" s="11"/>
      <c r="G29" s="11"/>
      <c r="H29" s="19"/>
      <c r="I29" s="19"/>
      <c r="J29" s="19"/>
      <c r="AA29"/>
      <c r="AB29"/>
      <c r="AC29"/>
    </row>
    <row r="30" spans="1:30" s="4" customFormat="1" ht="60" customHeight="1">
      <c r="A30" s="29" t="s">
        <v>4</v>
      </c>
      <c r="B30" s="30" t="s">
        <v>3</v>
      </c>
      <c r="C30" s="48" t="s">
        <v>54</v>
      </c>
      <c r="D30" s="49" t="s">
        <v>55</v>
      </c>
      <c r="E30" s="31" t="s">
        <v>70</v>
      </c>
      <c r="F30" s="31" t="s">
        <v>56</v>
      </c>
      <c r="G30" s="31" t="s">
        <v>57</v>
      </c>
      <c r="H30" s="50" t="s">
        <v>58</v>
      </c>
      <c r="I30" s="50" t="s">
        <v>59</v>
      </c>
      <c r="J30" s="50" t="s">
        <v>60</v>
      </c>
      <c r="K30" s="31" t="s">
        <v>61</v>
      </c>
      <c r="L30" s="31" t="s">
        <v>37</v>
      </c>
      <c r="M30" s="31" t="s">
        <v>38</v>
      </c>
      <c r="N30" s="31" t="s">
        <v>40</v>
      </c>
      <c r="O30" s="31" t="s">
        <v>92</v>
      </c>
      <c r="P30" s="31" t="s">
        <v>96</v>
      </c>
      <c r="Q30" s="31" t="s">
        <v>41</v>
      </c>
      <c r="R30" s="31" t="s">
        <v>122</v>
      </c>
      <c r="S30" s="31" t="s">
        <v>49</v>
      </c>
      <c r="T30" s="31" t="s">
        <v>66</v>
      </c>
      <c r="U30" s="31" t="s">
        <v>124</v>
      </c>
      <c r="V30" s="31" t="s">
        <v>50</v>
      </c>
      <c r="W30" s="31" t="s">
        <v>51</v>
      </c>
      <c r="X30" s="31" t="s">
        <v>52</v>
      </c>
      <c r="Y30" s="31" t="s">
        <v>53</v>
      </c>
      <c r="Z30" s="31" t="s">
        <v>123</v>
      </c>
    </row>
    <row r="31" spans="1:30">
      <c r="A31" s="156" t="s">
        <v>192</v>
      </c>
      <c r="B31" s="22">
        <v>26002742</v>
      </c>
      <c r="C31" s="23">
        <v>88.54</v>
      </c>
      <c r="D31" s="23">
        <v>13.92</v>
      </c>
      <c r="E31" s="24">
        <v>5.1959999999999997</v>
      </c>
      <c r="F31" s="185">
        <v>8.2859999999999996</v>
      </c>
      <c r="G31" s="24">
        <v>2.4750000000000001</v>
      </c>
      <c r="H31" s="23">
        <v>1.64</v>
      </c>
      <c r="I31" s="28">
        <v>0.34899999999999998</v>
      </c>
      <c r="J31" s="24">
        <v>0.84230000000000005</v>
      </c>
      <c r="K31" s="24">
        <v>0.45689999999999997</v>
      </c>
      <c r="L31" s="152">
        <v>31.95</v>
      </c>
      <c r="M31" s="22">
        <v>147.19999999999999</v>
      </c>
      <c r="N31" s="22">
        <v>151.19999999999999</v>
      </c>
      <c r="O31" s="25"/>
      <c r="P31" s="70"/>
      <c r="Q31" s="168"/>
      <c r="R31" s="104"/>
      <c r="S31" s="104">
        <v>7890</v>
      </c>
      <c r="T31" s="71"/>
      <c r="U31" s="71"/>
      <c r="V31" s="96"/>
      <c r="W31" s="103"/>
      <c r="X31" s="181"/>
      <c r="Y31" s="96"/>
      <c r="Z31" s="95"/>
      <c r="AA31"/>
      <c r="AB31"/>
      <c r="AC31"/>
    </row>
    <row r="32" spans="1:30">
      <c r="A32" s="20" t="s">
        <v>193</v>
      </c>
      <c r="B32" s="22">
        <v>26002602</v>
      </c>
      <c r="C32" s="23">
        <v>88.48</v>
      </c>
      <c r="D32" s="23">
        <v>18.12</v>
      </c>
      <c r="E32" s="24">
        <v>3.794</v>
      </c>
      <c r="F32" s="24">
        <v>6.9880000000000004</v>
      </c>
      <c r="G32" s="24">
        <v>8.3789999999999996</v>
      </c>
      <c r="H32" s="23">
        <v>0.95699999999999996</v>
      </c>
      <c r="I32" s="28">
        <v>0.61680000000000001</v>
      </c>
      <c r="J32" s="24">
        <v>0.377</v>
      </c>
      <c r="K32" s="24">
        <v>0.376</v>
      </c>
      <c r="L32" s="25">
        <v>22.3</v>
      </c>
      <c r="M32" s="22">
        <v>110</v>
      </c>
      <c r="N32" s="22">
        <v>102.9</v>
      </c>
      <c r="O32" s="25">
        <v>345.2</v>
      </c>
      <c r="P32" s="70"/>
      <c r="Q32" s="168"/>
      <c r="R32" s="104"/>
      <c r="S32" s="104">
        <v>17900</v>
      </c>
      <c r="T32" s="71">
        <v>40.130000000000003</v>
      </c>
      <c r="U32" s="71">
        <v>44.14</v>
      </c>
      <c r="V32" s="96"/>
      <c r="W32" s="103"/>
      <c r="X32" s="181"/>
      <c r="Y32" s="96"/>
      <c r="Z32" s="95"/>
      <c r="AA32"/>
      <c r="AB32"/>
      <c r="AC32"/>
    </row>
    <row r="33" spans="1:29">
      <c r="A33" s="20" t="s">
        <v>191</v>
      </c>
      <c r="B33" s="22">
        <v>26002863</v>
      </c>
      <c r="C33" s="23">
        <v>98.22</v>
      </c>
      <c r="D33" s="23">
        <v>21.49</v>
      </c>
      <c r="E33" s="24">
        <v>15.63</v>
      </c>
      <c r="F33" s="24">
        <v>7.157</v>
      </c>
      <c r="G33" s="24">
        <v>1.1000000000000001</v>
      </c>
      <c r="H33" s="23">
        <v>0.61670000000000003</v>
      </c>
      <c r="I33" s="28">
        <v>0.63460000000000005</v>
      </c>
      <c r="J33" s="24">
        <v>0.50760000000000005</v>
      </c>
      <c r="K33" s="24"/>
      <c r="L33" s="25">
        <v>6.9260000000000002</v>
      </c>
      <c r="M33" s="22">
        <v>142.5</v>
      </c>
      <c r="N33" s="22">
        <v>34.51</v>
      </c>
      <c r="O33" s="25">
        <v>56.38</v>
      </c>
      <c r="P33" s="70"/>
      <c r="Q33" s="168"/>
      <c r="R33" s="104"/>
      <c r="S33" s="104">
        <v>25820</v>
      </c>
      <c r="T33" s="71">
        <v>122.4</v>
      </c>
      <c r="U33" s="71">
        <v>134.6</v>
      </c>
      <c r="V33" s="96"/>
      <c r="W33" s="103"/>
      <c r="X33" s="181"/>
      <c r="Y33" s="96"/>
      <c r="Z33" s="95"/>
      <c r="AA33"/>
      <c r="AB33"/>
      <c r="AC33"/>
    </row>
    <row r="34" spans="1:29">
      <c r="A34" s="20" t="s">
        <v>190</v>
      </c>
      <c r="B34" s="22">
        <v>26002743</v>
      </c>
      <c r="C34" s="23">
        <v>99.35</v>
      </c>
      <c r="D34" s="24"/>
      <c r="E34" s="23"/>
      <c r="F34" s="25"/>
      <c r="G34" s="25"/>
      <c r="H34" s="23">
        <v>24.09</v>
      </c>
      <c r="I34" s="28">
        <v>1.885</v>
      </c>
      <c r="J34" s="24">
        <v>7.5529999999999999</v>
      </c>
      <c r="K34" s="24">
        <v>5.23</v>
      </c>
      <c r="L34" s="25">
        <v>1318</v>
      </c>
      <c r="M34" s="22">
        <v>6360</v>
      </c>
      <c r="N34" s="22">
        <v>5981</v>
      </c>
      <c r="O34" s="25">
        <v>8491</v>
      </c>
      <c r="P34" s="95">
        <v>38.090000000000003</v>
      </c>
      <c r="Q34" s="95">
        <v>31.08</v>
      </c>
      <c r="R34" s="71">
        <v>105.6</v>
      </c>
      <c r="S34" s="104">
        <v>197900</v>
      </c>
      <c r="T34" s="71">
        <v>392.6</v>
      </c>
      <c r="U34" s="71">
        <v>431.9</v>
      </c>
      <c r="V34" s="96">
        <v>2.984</v>
      </c>
      <c r="W34" s="103">
        <v>0.15179999999999999</v>
      </c>
      <c r="X34" s="181">
        <v>1.132E-2</v>
      </c>
      <c r="Y34" s="96">
        <v>3.4089999999999998</v>
      </c>
      <c r="Z34" s="95">
        <v>34.29</v>
      </c>
      <c r="AA34"/>
      <c r="AB34"/>
      <c r="AC34"/>
    </row>
    <row r="35" spans="1:29">
      <c r="A35" s="20" t="s">
        <v>190</v>
      </c>
      <c r="B35" s="22">
        <v>26002743</v>
      </c>
      <c r="C35" s="23">
        <v>99.31</v>
      </c>
      <c r="D35" s="24"/>
      <c r="E35" s="23"/>
      <c r="F35" s="25"/>
      <c r="G35" s="25"/>
      <c r="H35" s="23">
        <v>20.65</v>
      </c>
      <c r="I35" s="28">
        <v>2.3279999999999998</v>
      </c>
      <c r="J35" s="24">
        <v>8.3989999999999991</v>
      </c>
      <c r="K35" s="24">
        <v>6.976</v>
      </c>
      <c r="L35" s="25">
        <v>1517</v>
      </c>
      <c r="M35" s="22">
        <v>7985</v>
      </c>
      <c r="N35" s="22">
        <v>7847</v>
      </c>
      <c r="O35" s="25">
        <v>9868</v>
      </c>
      <c r="P35" s="95">
        <v>45.43</v>
      </c>
      <c r="Q35" s="95">
        <v>36.07</v>
      </c>
      <c r="R35" s="71">
        <v>117.9</v>
      </c>
      <c r="S35" s="104">
        <v>502500</v>
      </c>
      <c r="T35" s="71">
        <v>1894</v>
      </c>
      <c r="U35" s="71">
        <v>2083</v>
      </c>
      <c r="V35" s="96">
        <v>3.3820000000000001</v>
      </c>
      <c r="W35" s="103">
        <v>0.23330000000000001</v>
      </c>
      <c r="X35" s="181">
        <v>9.0670000000000004E-3</v>
      </c>
      <c r="Y35" s="96">
        <v>3.5209999999999999</v>
      </c>
      <c r="Z35" s="95">
        <v>39.96</v>
      </c>
      <c r="AA35"/>
      <c r="AB35"/>
      <c r="AC35"/>
    </row>
    <row r="36" spans="1:29">
      <c r="A36" s="20" t="s">
        <v>190</v>
      </c>
      <c r="B36" s="22">
        <v>26002742</v>
      </c>
      <c r="C36" s="23">
        <v>98.63</v>
      </c>
      <c r="D36" s="24"/>
      <c r="E36" s="24"/>
      <c r="F36" s="25"/>
      <c r="G36" s="25"/>
      <c r="H36" s="23">
        <v>20.64</v>
      </c>
      <c r="I36" s="28">
        <v>0.91979999999999995</v>
      </c>
      <c r="J36" s="24">
        <v>7.7460000000000004</v>
      </c>
      <c r="K36" s="24">
        <v>5.68</v>
      </c>
      <c r="L36" s="25">
        <v>480</v>
      </c>
      <c r="M36" s="22">
        <v>2302</v>
      </c>
      <c r="N36" s="22">
        <v>2791</v>
      </c>
      <c r="O36" s="25"/>
      <c r="P36" s="70"/>
      <c r="Q36" s="168"/>
      <c r="R36" s="104"/>
      <c r="S36" s="104">
        <v>134800</v>
      </c>
      <c r="T36" s="71">
        <v>1535</v>
      </c>
      <c r="U36" s="71">
        <v>1689</v>
      </c>
      <c r="V36" s="96">
        <v>1.859</v>
      </c>
      <c r="W36" s="103">
        <v>0.27800000000000002</v>
      </c>
      <c r="X36" s="181">
        <v>3.4299999999999999E-3</v>
      </c>
      <c r="Y36" s="96">
        <v>1.3029999999999999</v>
      </c>
      <c r="Z36" s="95">
        <v>6.7629999999999999</v>
      </c>
      <c r="AA36"/>
      <c r="AB36"/>
      <c r="AC36"/>
    </row>
    <row r="37" spans="1:29">
      <c r="A37" s="20" t="s">
        <v>190</v>
      </c>
      <c r="B37" s="22">
        <v>26002346</v>
      </c>
      <c r="C37" s="23">
        <v>98.81</v>
      </c>
      <c r="D37" s="24"/>
      <c r="E37" s="24"/>
      <c r="F37" s="25"/>
      <c r="G37" s="25"/>
      <c r="H37" s="23">
        <v>19.649999999999999</v>
      </c>
      <c r="I37" s="28">
        <v>3.8450000000000002</v>
      </c>
      <c r="J37" s="24">
        <v>7.3849999999999998</v>
      </c>
      <c r="K37" s="24">
        <v>7.5869999999999997</v>
      </c>
      <c r="L37" s="25">
        <v>808.5</v>
      </c>
      <c r="M37" s="22">
        <v>4787</v>
      </c>
      <c r="N37" s="22">
        <v>4096</v>
      </c>
      <c r="O37" s="25"/>
      <c r="P37" s="70"/>
      <c r="Q37" s="168"/>
      <c r="R37" s="104"/>
      <c r="S37" s="104">
        <v>453300</v>
      </c>
      <c r="T37" s="71">
        <v>757.1</v>
      </c>
      <c r="U37" s="71">
        <v>832.8</v>
      </c>
      <c r="V37" s="96">
        <v>2.1819999999999999</v>
      </c>
      <c r="W37" s="103">
        <v>0.81499999999999995</v>
      </c>
      <c r="X37" s="181">
        <v>8.5439999999999995E-3</v>
      </c>
      <c r="Y37" s="96">
        <v>2.3260000000000001</v>
      </c>
      <c r="Z37" s="95">
        <v>11.34</v>
      </c>
      <c r="AA37"/>
      <c r="AB37"/>
      <c r="AC37"/>
    </row>
    <row r="38" spans="1:29" s="1" customFormat="1">
      <c r="A38" s="41" t="s">
        <v>0</v>
      </c>
      <c r="B38" s="42"/>
      <c r="C38" s="35">
        <f t="shared" ref="C38:Z38" si="6">MIN(C31:C37)</f>
        <v>88.48</v>
      </c>
      <c r="D38" s="35">
        <f t="shared" si="6"/>
        <v>13.92</v>
      </c>
      <c r="E38" s="136">
        <f t="shared" si="6"/>
        <v>3.794</v>
      </c>
      <c r="F38" s="109">
        <f t="shared" si="6"/>
        <v>6.9880000000000004</v>
      </c>
      <c r="G38" s="109">
        <f t="shared" si="6"/>
        <v>1.1000000000000001</v>
      </c>
      <c r="H38" s="116">
        <f t="shared" si="6"/>
        <v>0.61670000000000003</v>
      </c>
      <c r="I38" s="138">
        <f t="shared" si="6"/>
        <v>0.34899999999999998</v>
      </c>
      <c r="J38" s="136">
        <f t="shared" si="6"/>
        <v>0.377</v>
      </c>
      <c r="K38" s="136">
        <f t="shared" si="6"/>
        <v>0.376</v>
      </c>
      <c r="L38" s="140">
        <f t="shared" si="6"/>
        <v>6.9260000000000002</v>
      </c>
      <c r="M38" s="142">
        <f t="shared" si="6"/>
        <v>110</v>
      </c>
      <c r="N38" s="142">
        <f t="shared" si="6"/>
        <v>34.51</v>
      </c>
      <c r="O38" s="140">
        <f t="shared" si="6"/>
        <v>56.38</v>
      </c>
      <c r="P38" s="159">
        <f t="shared" si="6"/>
        <v>38.090000000000003</v>
      </c>
      <c r="Q38" s="159">
        <f t="shared" si="6"/>
        <v>31.08</v>
      </c>
      <c r="R38" s="162">
        <f t="shared" si="6"/>
        <v>105.6</v>
      </c>
      <c r="S38" s="165">
        <f t="shared" si="6"/>
        <v>7890</v>
      </c>
      <c r="T38" s="172">
        <f t="shared" si="6"/>
        <v>40.130000000000003</v>
      </c>
      <c r="U38" s="172">
        <f t="shared" si="6"/>
        <v>44.14</v>
      </c>
      <c r="V38" s="175">
        <f t="shared" si="6"/>
        <v>1.859</v>
      </c>
      <c r="W38" s="178">
        <f t="shared" si="6"/>
        <v>0.15179999999999999</v>
      </c>
      <c r="X38" s="182">
        <f t="shared" si="6"/>
        <v>3.4299999999999999E-3</v>
      </c>
      <c r="Y38" s="175">
        <f t="shared" si="6"/>
        <v>1.3029999999999999</v>
      </c>
      <c r="Z38" s="169">
        <f t="shared" si="6"/>
        <v>6.7629999999999999</v>
      </c>
    </row>
    <row r="39" spans="1:29" s="1" customFormat="1">
      <c r="A39" s="43" t="s">
        <v>1</v>
      </c>
      <c r="B39" s="44"/>
      <c r="C39" s="36">
        <f t="shared" ref="C39:Z39" si="7">MAX(C31:C37)</f>
        <v>99.35</v>
      </c>
      <c r="D39" s="36">
        <f t="shared" si="7"/>
        <v>21.49</v>
      </c>
      <c r="E39" s="146">
        <f t="shared" si="7"/>
        <v>15.63</v>
      </c>
      <c r="F39" s="110">
        <f t="shared" si="7"/>
        <v>8.2859999999999996</v>
      </c>
      <c r="G39" s="110">
        <f t="shared" si="7"/>
        <v>8.3789999999999996</v>
      </c>
      <c r="H39" s="127">
        <f t="shared" si="7"/>
        <v>24.09</v>
      </c>
      <c r="I39" s="148">
        <f t="shared" si="7"/>
        <v>3.8450000000000002</v>
      </c>
      <c r="J39" s="146">
        <f t="shared" si="7"/>
        <v>8.3989999999999991</v>
      </c>
      <c r="K39" s="146">
        <f t="shared" si="7"/>
        <v>7.5869999999999997</v>
      </c>
      <c r="L39" s="147">
        <f t="shared" si="7"/>
        <v>1517</v>
      </c>
      <c r="M39" s="149">
        <f t="shared" si="7"/>
        <v>7985</v>
      </c>
      <c r="N39" s="149">
        <f t="shared" si="7"/>
        <v>7847</v>
      </c>
      <c r="O39" s="147">
        <f t="shared" si="7"/>
        <v>9868</v>
      </c>
      <c r="P39" s="160">
        <f t="shared" si="7"/>
        <v>45.43</v>
      </c>
      <c r="Q39" s="160">
        <f t="shared" si="7"/>
        <v>36.07</v>
      </c>
      <c r="R39" s="163">
        <f t="shared" si="7"/>
        <v>117.9</v>
      </c>
      <c r="S39" s="166">
        <f t="shared" si="7"/>
        <v>502500</v>
      </c>
      <c r="T39" s="173">
        <f t="shared" si="7"/>
        <v>1894</v>
      </c>
      <c r="U39" s="173">
        <f t="shared" si="7"/>
        <v>2083</v>
      </c>
      <c r="V39" s="176">
        <f t="shared" si="7"/>
        <v>3.3820000000000001</v>
      </c>
      <c r="W39" s="179">
        <f t="shared" si="7"/>
        <v>0.81499999999999995</v>
      </c>
      <c r="X39" s="183">
        <f t="shared" si="7"/>
        <v>1.132E-2</v>
      </c>
      <c r="Y39" s="176">
        <f t="shared" si="7"/>
        <v>3.5209999999999999</v>
      </c>
      <c r="Z39" s="170">
        <f t="shared" si="7"/>
        <v>39.96</v>
      </c>
    </row>
    <row r="40" spans="1:29" s="1" customFormat="1" ht="15.75" thickBot="1">
      <c r="A40" s="45" t="s">
        <v>2</v>
      </c>
      <c r="B40" s="46"/>
      <c r="C40" s="39">
        <f t="shared" ref="C40:Z40" si="8">MEDIAN(C31:C37)</f>
        <v>98.63</v>
      </c>
      <c r="D40" s="39">
        <f t="shared" si="8"/>
        <v>18.12</v>
      </c>
      <c r="E40" s="137">
        <f t="shared" si="8"/>
        <v>5.1959999999999997</v>
      </c>
      <c r="F40" s="111">
        <f t="shared" si="8"/>
        <v>7.157</v>
      </c>
      <c r="G40" s="111">
        <f t="shared" si="8"/>
        <v>2.4750000000000001</v>
      </c>
      <c r="H40" s="117">
        <f t="shared" si="8"/>
        <v>19.649999999999999</v>
      </c>
      <c r="I40" s="139">
        <f t="shared" si="8"/>
        <v>0.91979999999999995</v>
      </c>
      <c r="J40" s="137">
        <f t="shared" si="8"/>
        <v>7.3849999999999998</v>
      </c>
      <c r="K40" s="137">
        <f t="shared" si="8"/>
        <v>5.4550000000000001</v>
      </c>
      <c r="L40" s="141">
        <f t="shared" si="8"/>
        <v>480</v>
      </c>
      <c r="M40" s="143">
        <f t="shared" si="8"/>
        <v>2302</v>
      </c>
      <c r="N40" s="143">
        <f t="shared" si="8"/>
        <v>2791</v>
      </c>
      <c r="O40" s="141">
        <f t="shared" si="8"/>
        <v>4418.1000000000004</v>
      </c>
      <c r="P40" s="161">
        <f t="shared" si="8"/>
        <v>41.760000000000005</v>
      </c>
      <c r="Q40" s="161">
        <f t="shared" si="8"/>
        <v>33.575000000000003</v>
      </c>
      <c r="R40" s="164">
        <f t="shared" si="8"/>
        <v>111.75</v>
      </c>
      <c r="S40" s="167">
        <f t="shared" si="8"/>
        <v>134800</v>
      </c>
      <c r="T40" s="174">
        <f t="shared" si="8"/>
        <v>574.85</v>
      </c>
      <c r="U40" s="174">
        <f t="shared" si="8"/>
        <v>632.34999999999991</v>
      </c>
      <c r="V40" s="177">
        <f t="shared" si="8"/>
        <v>2.5830000000000002</v>
      </c>
      <c r="W40" s="180">
        <f t="shared" si="8"/>
        <v>0.25565000000000004</v>
      </c>
      <c r="X40" s="184">
        <f t="shared" si="8"/>
        <v>8.8055000000000008E-3</v>
      </c>
      <c r="Y40" s="177">
        <f t="shared" si="8"/>
        <v>2.8674999999999997</v>
      </c>
      <c r="Z40" s="171">
        <f t="shared" si="8"/>
        <v>22.814999999999998</v>
      </c>
    </row>
    <row r="41" spans="1:29">
      <c r="C41" s="11"/>
      <c r="D41" s="11"/>
      <c r="E41" s="11"/>
      <c r="F41" s="11"/>
      <c r="G41" s="19"/>
      <c r="H41" s="19"/>
      <c r="I41" s="19"/>
      <c r="L41" s="11"/>
      <c r="M41" s="11"/>
      <c r="N41" s="11"/>
      <c r="R41" s="158"/>
      <c r="S41" s="98"/>
      <c r="AC41"/>
    </row>
    <row r="42" spans="1:29" ht="15.75" thickBot="1">
      <c r="C42" s="11"/>
      <c r="D42" s="11"/>
      <c r="E42" s="11"/>
      <c r="F42" s="11"/>
      <c r="G42" s="11"/>
      <c r="H42" s="19"/>
      <c r="I42" s="19"/>
      <c r="J42" s="19"/>
      <c r="M42" s="11"/>
      <c r="N42" s="11"/>
      <c r="O42" s="11"/>
    </row>
    <row r="43" spans="1:29" ht="60" customHeight="1">
      <c r="A43" s="51" t="s">
        <v>69</v>
      </c>
      <c r="B43" s="30" t="s">
        <v>3</v>
      </c>
      <c r="C43" s="31" t="s">
        <v>54</v>
      </c>
      <c r="D43" s="32" t="s">
        <v>55</v>
      </c>
      <c r="E43" s="31" t="s">
        <v>91</v>
      </c>
      <c r="F43" s="31" t="s">
        <v>56</v>
      </c>
      <c r="G43" s="31" t="s">
        <v>57</v>
      </c>
      <c r="H43" s="31" t="s">
        <v>58</v>
      </c>
      <c r="I43" s="31" t="s">
        <v>59</v>
      </c>
      <c r="J43" s="31" t="s">
        <v>60</v>
      </c>
      <c r="K43" s="31" t="s">
        <v>37</v>
      </c>
      <c r="L43" s="31" t="s">
        <v>38</v>
      </c>
      <c r="M43" s="31" t="s">
        <v>40</v>
      </c>
      <c r="N43" s="31" t="s">
        <v>117</v>
      </c>
      <c r="O43" s="31" t="s">
        <v>49</v>
      </c>
      <c r="P43" s="31" t="s">
        <v>66</v>
      </c>
      <c r="Q43" s="31" t="s">
        <v>124</v>
      </c>
      <c r="R43" s="31" t="s">
        <v>94</v>
      </c>
      <c r="S43"/>
      <c r="T43"/>
      <c r="U43"/>
      <c r="V43"/>
      <c r="W43"/>
      <c r="X43"/>
      <c r="Y43"/>
      <c r="Z43"/>
      <c r="AA43"/>
      <c r="AB43"/>
      <c r="AC43"/>
    </row>
    <row r="44" spans="1:29">
      <c r="A44" s="156" t="s">
        <v>238</v>
      </c>
      <c r="B44" s="22">
        <v>26002055</v>
      </c>
      <c r="C44" s="23">
        <v>87.32</v>
      </c>
      <c r="D44" s="23">
        <v>16.29</v>
      </c>
      <c r="E44" s="24">
        <v>3.7410000000000001</v>
      </c>
      <c r="F44" s="23">
        <v>6.08</v>
      </c>
      <c r="G44" s="23">
        <v>13.59</v>
      </c>
      <c r="H44" s="28">
        <v>0.67920000000000003</v>
      </c>
      <c r="I44" s="28">
        <v>0.60150000000000003</v>
      </c>
      <c r="J44" s="28">
        <v>0.20030000000000001</v>
      </c>
      <c r="K44" s="23">
        <v>15.9</v>
      </c>
      <c r="L44" s="25">
        <v>106.5</v>
      </c>
      <c r="M44" s="25">
        <v>123.3</v>
      </c>
      <c r="N44" s="25">
        <v>238.8</v>
      </c>
      <c r="O44" s="151">
        <v>3395</v>
      </c>
      <c r="P44" s="26"/>
      <c r="Q44" s="26"/>
      <c r="R44" s="26"/>
      <c r="S44"/>
      <c r="T44"/>
      <c r="U44"/>
      <c r="V44"/>
      <c r="W44"/>
      <c r="X44"/>
      <c r="Y44"/>
      <c r="Z44"/>
      <c r="AA44"/>
      <c r="AB44"/>
      <c r="AC44"/>
    </row>
    <row r="45" spans="1:29">
      <c r="A45" s="20" t="s">
        <v>237</v>
      </c>
      <c r="B45" s="22">
        <v>26002086</v>
      </c>
      <c r="C45" s="23">
        <v>90.56</v>
      </c>
      <c r="D45" s="23">
        <v>15.99</v>
      </c>
      <c r="E45" s="24">
        <v>5.835</v>
      </c>
      <c r="F45" s="23">
        <v>6.88</v>
      </c>
      <c r="G45" s="23">
        <v>16.23</v>
      </c>
      <c r="H45" s="28">
        <v>0.78610000000000002</v>
      </c>
      <c r="I45" s="28">
        <v>0.5847</v>
      </c>
      <c r="J45" s="28">
        <v>0.17130000000000001</v>
      </c>
      <c r="K45" s="23">
        <v>15.22</v>
      </c>
      <c r="L45" s="25">
        <v>113.3</v>
      </c>
      <c r="M45" s="25">
        <v>100.9</v>
      </c>
      <c r="N45" s="25">
        <v>350.9</v>
      </c>
      <c r="O45" s="22">
        <v>10670</v>
      </c>
      <c r="P45" s="23">
        <v>51.58</v>
      </c>
      <c r="Q45" s="23">
        <v>56.74</v>
      </c>
      <c r="R45" s="23">
        <v>1.278</v>
      </c>
      <c r="S45"/>
      <c r="T45"/>
      <c r="U45"/>
      <c r="V45"/>
      <c r="W45"/>
      <c r="X45"/>
      <c r="Y45"/>
      <c r="Z45"/>
      <c r="AA45"/>
      <c r="AB45"/>
      <c r="AC45"/>
    </row>
    <row r="46" spans="1:29">
      <c r="A46" s="41" t="s">
        <v>0</v>
      </c>
      <c r="B46" s="52"/>
      <c r="C46" s="35">
        <f t="shared" ref="C46:O46" si="9">MIN(C44:C45)</f>
        <v>87.32</v>
      </c>
      <c r="D46" s="35">
        <f t="shared" si="9"/>
        <v>15.99</v>
      </c>
      <c r="E46" s="109">
        <f t="shared" si="9"/>
        <v>3.7410000000000001</v>
      </c>
      <c r="F46" s="116">
        <f t="shared" si="9"/>
        <v>6.08</v>
      </c>
      <c r="G46" s="35">
        <f t="shared" si="9"/>
        <v>13.59</v>
      </c>
      <c r="H46" s="124">
        <f t="shared" si="9"/>
        <v>0.67920000000000003</v>
      </c>
      <c r="I46" s="124">
        <f t="shared" si="9"/>
        <v>0.5847</v>
      </c>
      <c r="J46" s="124">
        <f t="shared" si="9"/>
        <v>0.17130000000000001</v>
      </c>
      <c r="K46" s="35">
        <f t="shared" si="9"/>
        <v>15.22</v>
      </c>
      <c r="L46" s="112">
        <f t="shared" si="9"/>
        <v>106.5</v>
      </c>
      <c r="M46" s="112">
        <f t="shared" si="9"/>
        <v>100.9</v>
      </c>
      <c r="N46" s="112">
        <f t="shared" si="9"/>
        <v>238.8</v>
      </c>
      <c r="O46" s="113">
        <f t="shared" si="9"/>
        <v>3395</v>
      </c>
      <c r="P46" s="109"/>
      <c r="Q46" s="109"/>
      <c r="R46" s="109"/>
      <c r="S46"/>
      <c r="T46"/>
      <c r="U46"/>
      <c r="V46"/>
      <c r="W46"/>
      <c r="X46"/>
      <c r="Y46"/>
      <c r="Z46"/>
      <c r="AA46"/>
      <c r="AB46"/>
      <c r="AC46"/>
    </row>
    <row r="47" spans="1:29">
      <c r="A47" s="43" t="s">
        <v>1</v>
      </c>
      <c r="B47" s="53"/>
      <c r="C47" s="36">
        <f t="shared" ref="C47:O47" si="10">MAX(C44:C45)</f>
        <v>90.56</v>
      </c>
      <c r="D47" s="36">
        <f t="shared" si="10"/>
        <v>16.29</v>
      </c>
      <c r="E47" s="110">
        <f t="shared" si="10"/>
        <v>5.835</v>
      </c>
      <c r="F47" s="127">
        <f t="shared" si="10"/>
        <v>6.88</v>
      </c>
      <c r="G47" s="36">
        <f t="shared" si="10"/>
        <v>16.23</v>
      </c>
      <c r="H47" s="125">
        <f t="shared" si="10"/>
        <v>0.78610000000000002</v>
      </c>
      <c r="I47" s="125">
        <f t="shared" si="10"/>
        <v>0.60150000000000003</v>
      </c>
      <c r="J47" s="125">
        <f t="shared" si="10"/>
        <v>0.20030000000000001</v>
      </c>
      <c r="K47" s="36">
        <f t="shared" si="10"/>
        <v>15.9</v>
      </c>
      <c r="L47" s="106">
        <f t="shared" si="10"/>
        <v>113.3</v>
      </c>
      <c r="M47" s="106">
        <f t="shared" si="10"/>
        <v>123.3</v>
      </c>
      <c r="N47" s="106">
        <f t="shared" si="10"/>
        <v>350.9</v>
      </c>
      <c r="O47" s="107">
        <f t="shared" si="10"/>
        <v>10670</v>
      </c>
      <c r="P47" s="110"/>
      <c r="Q47" s="110"/>
      <c r="R47" s="110"/>
      <c r="S47"/>
      <c r="T47"/>
      <c r="U47"/>
      <c r="V47"/>
      <c r="W47"/>
      <c r="X47"/>
      <c r="Y47"/>
      <c r="Z47"/>
      <c r="AA47"/>
      <c r="AB47"/>
      <c r="AC47"/>
    </row>
    <row r="48" spans="1:29" ht="15.75" thickBot="1">
      <c r="A48" s="45" t="s">
        <v>2</v>
      </c>
      <c r="B48" s="54"/>
      <c r="C48" s="39">
        <f t="shared" ref="C48:O48" si="11">MEDIAN(C44:C45)</f>
        <v>88.94</v>
      </c>
      <c r="D48" s="39">
        <f t="shared" si="11"/>
        <v>16.14</v>
      </c>
      <c r="E48" s="111">
        <f t="shared" si="11"/>
        <v>4.7880000000000003</v>
      </c>
      <c r="F48" s="117">
        <f t="shared" si="11"/>
        <v>6.48</v>
      </c>
      <c r="G48" s="39">
        <f t="shared" si="11"/>
        <v>14.91</v>
      </c>
      <c r="H48" s="126">
        <f t="shared" si="11"/>
        <v>0.73265000000000002</v>
      </c>
      <c r="I48" s="126">
        <f t="shared" si="11"/>
        <v>0.59309999999999996</v>
      </c>
      <c r="J48" s="126">
        <f t="shared" si="11"/>
        <v>0.18580000000000002</v>
      </c>
      <c r="K48" s="39">
        <f t="shared" si="11"/>
        <v>15.56</v>
      </c>
      <c r="L48" s="108">
        <f t="shared" si="11"/>
        <v>109.9</v>
      </c>
      <c r="M48" s="108">
        <f t="shared" si="11"/>
        <v>112.1</v>
      </c>
      <c r="N48" s="108">
        <f t="shared" si="11"/>
        <v>294.85000000000002</v>
      </c>
      <c r="O48" s="114">
        <f t="shared" si="11"/>
        <v>7032.5</v>
      </c>
      <c r="P48" s="111"/>
      <c r="Q48" s="111"/>
      <c r="R48" s="111"/>
      <c r="S48"/>
      <c r="T48"/>
      <c r="U48"/>
      <c r="V48"/>
      <c r="W48"/>
      <c r="X48"/>
      <c r="Y48"/>
      <c r="Z48"/>
      <c r="AA48"/>
      <c r="AB48"/>
      <c r="AC48"/>
    </row>
    <row r="49" spans="1:29">
      <c r="C49" s="11"/>
      <c r="D49" s="11"/>
      <c r="E49" s="11"/>
      <c r="F49" s="11"/>
      <c r="G49" s="11"/>
      <c r="H49" s="19"/>
      <c r="I49" s="19"/>
      <c r="J49" s="19"/>
      <c r="M49" s="11"/>
      <c r="N49" s="11"/>
      <c r="O49" s="11"/>
    </row>
    <row r="50" spans="1:29" ht="15.75" thickBot="1">
      <c r="C50" s="11"/>
      <c r="D50" s="11"/>
      <c r="E50" s="11"/>
      <c r="F50" s="11"/>
      <c r="G50" s="11"/>
      <c r="H50" s="19"/>
      <c r="I50" s="19"/>
      <c r="J50" s="19"/>
      <c r="M50" s="11"/>
      <c r="N50" s="11"/>
      <c r="O50" s="11"/>
    </row>
    <row r="51" spans="1:29" ht="60" customHeight="1">
      <c r="A51" s="51" t="s">
        <v>120</v>
      </c>
      <c r="B51" s="30" t="s">
        <v>3</v>
      </c>
      <c r="C51" s="31" t="s">
        <v>54</v>
      </c>
      <c r="D51" s="32" t="s">
        <v>55</v>
      </c>
      <c r="E51" s="31" t="s">
        <v>91</v>
      </c>
      <c r="F51" s="31" t="s">
        <v>56</v>
      </c>
      <c r="G51" s="31" t="s">
        <v>57</v>
      </c>
      <c r="H51" s="31" t="s">
        <v>58</v>
      </c>
      <c r="I51" s="31" t="s">
        <v>59</v>
      </c>
      <c r="J51" s="31" t="s">
        <v>60</v>
      </c>
      <c r="K51" s="31" t="s">
        <v>121</v>
      </c>
      <c r="L51" s="31" t="s">
        <v>242</v>
      </c>
      <c r="M51" s="31" t="s">
        <v>37</v>
      </c>
      <c r="N51" s="31" t="s">
        <v>38</v>
      </c>
      <c r="O51" s="31" t="s">
        <v>40</v>
      </c>
      <c r="P51" s="31" t="s">
        <v>117</v>
      </c>
      <c r="Q51" s="31" t="s">
        <v>49</v>
      </c>
      <c r="R51" s="31" t="s">
        <v>118</v>
      </c>
      <c r="S51" s="31" t="s">
        <v>124</v>
      </c>
      <c r="Y51"/>
      <c r="Z51"/>
      <c r="AA51"/>
      <c r="AB51"/>
      <c r="AC51"/>
    </row>
    <row r="52" spans="1:29">
      <c r="A52" s="20" t="s">
        <v>240</v>
      </c>
      <c r="B52" s="22">
        <v>26002625</v>
      </c>
      <c r="C52" s="23">
        <v>30.45</v>
      </c>
      <c r="D52" s="23">
        <v>17.2</v>
      </c>
      <c r="E52" s="24">
        <v>7.2729999999999997</v>
      </c>
      <c r="F52" s="24">
        <v>3.9990000000000001</v>
      </c>
      <c r="G52" s="28">
        <v>0.71970000000000001</v>
      </c>
      <c r="H52" s="28"/>
      <c r="I52" s="21"/>
      <c r="J52" s="24"/>
      <c r="K52" s="21"/>
      <c r="L52" s="21"/>
      <c r="M52" s="21"/>
      <c r="N52" s="25"/>
      <c r="O52" s="25"/>
      <c r="P52" s="21"/>
      <c r="Q52" s="21"/>
      <c r="R52" s="21"/>
      <c r="S52" s="21"/>
      <c r="T52"/>
      <c r="U52"/>
      <c r="V52"/>
      <c r="W52"/>
      <c r="X52"/>
      <c r="Y52"/>
      <c r="Z52"/>
      <c r="AA52"/>
      <c r="AB52"/>
      <c r="AC52"/>
    </row>
    <row r="53" spans="1:29">
      <c r="A53" s="20" t="s">
        <v>241</v>
      </c>
      <c r="B53" s="22">
        <v>26002520</v>
      </c>
      <c r="C53" s="23">
        <v>93.81</v>
      </c>
      <c r="D53" s="23">
        <v>29.01</v>
      </c>
      <c r="E53" s="24">
        <v>17.420000000000002</v>
      </c>
      <c r="F53" s="24">
        <v>5.5149999999999997</v>
      </c>
      <c r="G53" s="28">
        <v>4.1219999999999999</v>
      </c>
      <c r="H53" s="28">
        <v>0.66769999999999996</v>
      </c>
      <c r="I53" s="28">
        <v>0.66969999999999996</v>
      </c>
      <c r="J53" s="24"/>
      <c r="K53" s="21"/>
      <c r="L53" s="21"/>
      <c r="M53" s="23">
        <v>27.85</v>
      </c>
      <c r="N53" s="25">
        <v>228</v>
      </c>
      <c r="O53" s="25">
        <v>53.2</v>
      </c>
      <c r="P53" s="25">
        <v>382.5</v>
      </c>
      <c r="Q53" s="22">
        <v>31470</v>
      </c>
      <c r="R53" s="25">
        <v>294</v>
      </c>
      <c r="S53" s="25">
        <v>323.39999999999998</v>
      </c>
      <c r="T53"/>
      <c r="U53"/>
      <c r="V53"/>
      <c r="W53"/>
      <c r="X53"/>
      <c r="Y53"/>
      <c r="Z53"/>
      <c r="AA53"/>
      <c r="AB53"/>
      <c r="AC53"/>
    </row>
    <row r="54" spans="1:29">
      <c r="A54" s="20" t="s">
        <v>241</v>
      </c>
      <c r="B54" s="22">
        <v>26002354</v>
      </c>
      <c r="C54" s="23">
        <v>90.49</v>
      </c>
      <c r="D54" s="23">
        <v>26.67</v>
      </c>
      <c r="E54" s="24">
        <v>8.9339999999999993</v>
      </c>
      <c r="F54" s="24">
        <v>6.2729999999999997</v>
      </c>
      <c r="G54" s="28">
        <v>2.7989999999999999</v>
      </c>
      <c r="H54" s="28">
        <v>1.077</v>
      </c>
      <c r="I54" s="28">
        <v>0.95589999999999997</v>
      </c>
      <c r="J54" s="24">
        <v>0.35499999999999998</v>
      </c>
      <c r="K54" s="24">
        <v>0.114</v>
      </c>
      <c r="L54" s="24">
        <v>0.66600000000000004</v>
      </c>
      <c r="M54" s="23">
        <v>16.579999999999998</v>
      </c>
      <c r="N54" s="25">
        <v>85.38</v>
      </c>
      <c r="O54" s="25">
        <v>62.76</v>
      </c>
      <c r="P54" s="25">
        <v>151.9</v>
      </c>
      <c r="Q54" s="22">
        <v>10670</v>
      </c>
      <c r="R54" s="25">
        <v>190.5</v>
      </c>
      <c r="S54" s="25">
        <v>209.6</v>
      </c>
      <c r="T54"/>
      <c r="U54"/>
      <c r="V54"/>
      <c r="W54"/>
      <c r="X54"/>
      <c r="Y54"/>
      <c r="Z54"/>
      <c r="AA54"/>
      <c r="AB54"/>
      <c r="AC54"/>
    </row>
    <row r="55" spans="1:29">
      <c r="A55" s="20" t="s">
        <v>239</v>
      </c>
      <c r="B55" s="22">
        <v>26001949</v>
      </c>
      <c r="C55" s="23">
        <v>99.94</v>
      </c>
      <c r="D55" s="28"/>
      <c r="E55" s="21"/>
      <c r="F55" s="21"/>
      <c r="G55" s="21"/>
      <c r="H55" s="28">
        <v>0.30109999999999998</v>
      </c>
      <c r="I55" s="21"/>
      <c r="J55" s="24">
        <v>37.07</v>
      </c>
      <c r="K55" s="21"/>
      <c r="L55" s="21"/>
      <c r="M55" s="23">
        <v>441.6</v>
      </c>
      <c r="N55" s="25">
        <v>3430</v>
      </c>
      <c r="O55" s="25">
        <v>1363</v>
      </c>
      <c r="P55" s="25">
        <v>652.79999999999995</v>
      </c>
      <c r="Q55" s="21"/>
      <c r="R55" s="21"/>
      <c r="S55" s="21"/>
      <c r="T55"/>
      <c r="U55"/>
      <c r="V55"/>
      <c r="W55"/>
      <c r="X55"/>
      <c r="Y55"/>
      <c r="Z55"/>
      <c r="AA55"/>
      <c r="AB55"/>
      <c r="AC55"/>
    </row>
    <row r="56" spans="1:29">
      <c r="A56" s="41" t="s">
        <v>0</v>
      </c>
      <c r="B56" s="52"/>
      <c r="C56" s="35">
        <f t="shared" ref="C56:J56" si="12">MIN(C52:C55)</f>
        <v>30.45</v>
      </c>
      <c r="D56" s="35">
        <f t="shared" si="12"/>
        <v>17.2</v>
      </c>
      <c r="E56" s="136">
        <f t="shared" si="12"/>
        <v>7.2729999999999997</v>
      </c>
      <c r="F56" s="109">
        <f t="shared" si="12"/>
        <v>3.9990000000000001</v>
      </c>
      <c r="G56" s="138">
        <f t="shared" si="12"/>
        <v>0.71970000000000001</v>
      </c>
      <c r="H56" s="138">
        <f t="shared" si="12"/>
        <v>0.30109999999999998</v>
      </c>
      <c r="I56" s="138">
        <f t="shared" si="12"/>
        <v>0.66969999999999996</v>
      </c>
      <c r="J56" s="136">
        <f t="shared" si="12"/>
        <v>0.35499999999999998</v>
      </c>
      <c r="K56" s="35"/>
      <c r="L56" s="35"/>
      <c r="M56" s="35">
        <f t="shared" ref="M56:S56" si="13">MIN(M52:M55)</f>
        <v>16.579999999999998</v>
      </c>
      <c r="N56" s="140">
        <f t="shared" si="13"/>
        <v>85.38</v>
      </c>
      <c r="O56" s="140">
        <f t="shared" si="13"/>
        <v>53.2</v>
      </c>
      <c r="P56" s="112">
        <f t="shared" si="13"/>
        <v>151.9</v>
      </c>
      <c r="Q56" s="113">
        <f t="shared" si="13"/>
        <v>10670</v>
      </c>
      <c r="R56" s="112">
        <f t="shared" si="13"/>
        <v>190.5</v>
      </c>
      <c r="S56" s="35">
        <f t="shared" si="13"/>
        <v>209.6</v>
      </c>
      <c r="T56"/>
      <c r="U56"/>
      <c r="V56"/>
      <c r="W56"/>
      <c r="X56"/>
      <c r="Y56"/>
      <c r="Z56"/>
      <c r="AA56"/>
      <c r="AB56"/>
      <c r="AC56"/>
    </row>
    <row r="57" spans="1:29">
      <c r="A57" s="43" t="s">
        <v>1</v>
      </c>
      <c r="B57" s="53"/>
      <c r="C57" s="36">
        <f t="shared" ref="C57:J57" si="14">MAX(C52:C55)</f>
        <v>99.94</v>
      </c>
      <c r="D57" s="36">
        <f t="shared" si="14"/>
        <v>29.01</v>
      </c>
      <c r="E57" s="146">
        <f t="shared" si="14"/>
        <v>17.420000000000002</v>
      </c>
      <c r="F57" s="110">
        <f t="shared" si="14"/>
        <v>6.2729999999999997</v>
      </c>
      <c r="G57" s="148">
        <f t="shared" si="14"/>
        <v>4.1219999999999999</v>
      </c>
      <c r="H57" s="148">
        <f t="shared" si="14"/>
        <v>1.077</v>
      </c>
      <c r="I57" s="148">
        <f t="shared" si="14"/>
        <v>0.95589999999999997</v>
      </c>
      <c r="J57" s="146">
        <f t="shared" si="14"/>
        <v>37.07</v>
      </c>
      <c r="K57" s="36"/>
      <c r="L57" s="36"/>
      <c r="M57" s="36">
        <f t="shared" ref="M57:S57" si="15">MAX(M52:M55)</f>
        <v>441.6</v>
      </c>
      <c r="N57" s="147">
        <f t="shared" si="15"/>
        <v>3430</v>
      </c>
      <c r="O57" s="147">
        <f t="shared" si="15"/>
        <v>1363</v>
      </c>
      <c r="P57" s="106">
        <f t="shared" si="15"/>
        <v>652.79999999999995</v>
      </c>
      <c r="Q57" s="107">
        <f t="shared" si="15"/>
        <v>31470</v>
      </c>
      <c r="R57" s="106">
        <f t="shared" si="15"/>
        <v>294</v>
      </c>
      <c r="S57" s="36">
        <f t="shared" si="15"/>
        <v>323.39999999999998</v>
      </c>
      <c r="T57"/>
      <c r="U57"/>
      <c r="V57"/>
      <c r="W57"/>
      <c r="X57"/>
      <c r="Y57"/>
      <c r="Z57"/>
      <c r="AA57"/>
      <c r="AB57"/>
      <c r="AC57"/>
    </row>
    <row r="58" spans="1:29" ht="15.75" thickBot="1">
      <c r="A58" s="45" t="s">
        <v>2</v>
      </c>
      <c r="B58" s="54"/>
      <c r="C58" s="39">
        <f t="shared" ref="C58:J58" si="16">MEDIAN(C52:C55)</f>
        <v>92.15</v>
      </c>
      <c r="D58" s="39">
        <f t="shared" si="16"/>
        <v>26.67</v>
      </c>
      <c r="E58" s="137">
        <f t="shared" si="16"/>
        <v>8.9339999999999993</v>
      </c>
      <c r="F58" s="111">
        <f t="shared" si="16"/>
        <v>5.5149999999999997</v>
      </c>
      <c r="G58" s="139">
        <f t="shared" si="16"/>
        <v>2.7989999999999999</v>
      </c>
      <c r="H58" s="139">
        <f t="shared" si="16"/>
        <v>0.66769999999999996</v>
      </c>
      <c r="I58" s="139">
        <f t="shared" si="16"/>
        <v>0.81279999999999997</v>
      </c>
      <c r="J58" s="137">
        <f t="shared" si="16"/>
        <v>18.712500000000002</v>
      </c>
      <c r="K58" s="39"/>
      <c r="L58" s="39"/>
      <c r="M58" s="39">
        <f t="shared" ref="M58:S58" si="17">MEDIAN(M52:M55)</f>
        <v>27.85</v>
      </c>
      <c r="N58" s="141">
        <f t="shared" si="17"/>
        <v>228</v>
      </c>
      <c r="O58" s="141">
        <f t="shared" si="17"/>
        <v>62.76</v>
      </c>
      <c r="P58" s="108">
        <f t="shared" si="17"/>
        <v>382.5</v>
      </c>
      <c r="Q58" s="114">
        <f t="shared" si="17"/>
        <v>21070</v>
      </c>
      <c r="R58" s="108">
        <f t="shared" si="17"/>
        <v>242.25</v>
      </c>
      <c r="S58" s="39">
        <f t="shared" si="17"/>
        <v>266.5</v>
      </c>
      <c r="T58"/>
      <c r="U58"/>
      <c r="V58"/>
      <c r="W58"/>
      <c r="X58"/>
      <c r="Y58"/>
      <c r="Z58"/>
      <c r="AA58"/>
      <c r="AB58"/>
      <c r="AC58"/>
    </row>
    <row r="59" spans="1:29">
      <c r="C59" s="11"/>
      <c r="D59" s="11"/>
      <c r="E59" s="11"/>
      <c r="F59" s="11"/>
      <c r="G59" s="11"/>
      <c r="H59" s="19"/>
      <c r="I59" s="19"/>
      <c r="J59" s="19"/>
      <c r="M59" s="11"/>
      <c r="N59" s="11"/>
      <c r="O59" s="11"/>
    </row>
    <row r="60" spans="1:29" ht="15.75" thickBot="1">
      <c r="C60" s="11"/>
      <c r="D60" s="11"/>
      <c r="E60" s="11"/>
      <c r="F60" s="11"/>
      <c r="G60" s="11"/>
      <c r="H60" s="19"/>
      <c r="I60" s="19"/>
      <c r="J60" s="19"/>
      <c r="M60" s="11"/>
      <c r="N60" s="11"/>
      <c r="O60" s="11"/>
    </row>
    <row r="61" spans="1:29" ht="60" customHeight="1">
      <c r="A61" s="51" t="s">
        <v>7</v>
      </c>
      <c r="B61" s="30" t="s">
        <v>3</v>
      </c>
      <c r="C61" s="31" t="s">
        <v>39</v>
      </c>
      <c r="D61" s="31" t="s">
        <v>58</v>
      </c>
      <c r="E61" s="31" t="s">
        <v>121</v>
      </c>
      <c r="F61" s="31" t="s">
        <v>37</v>
      </c>
      <c r="G61" s="31" t="s">
        <v>38</v>
      </c>
      <c r="H61" s="31" t="s">
        <v>40</v>
      </c>
      <c r="I61" s="31" t="s">
        <v>92</v>
      </c>
      <c r="J61" s="31" t="s">
        <v>41</v>
      </c>
      <c r="K61" s="31" t="s">
        <v>122</v>
      </c>
      <c r="L61" s="31" t="s">
        <v>143</v>
      </c>
      <c r="M61" s="31" t="s">
        <v>49</v>
      </c>
      <c r="N61" s="31" t="s">
        <v>66</v>
      </c>
      <c r="O61" s="31" t="s">
        <v>124</v>
      </c>
      <c r="P61" s="31" t="s">
        <v>93</v>
      </c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s="20" t="s">
        <v>244</v>
      </c>
      <c r="B62" s="22">
        <v>26002682</v>
      </c>
      <c r="C62" s="23">
        <v>92.2</v>
      </c>
      <c r="D62" s="22"/>
      <c r="E62" s="22"/>
      <c r="F62" s="22">
        <v>4738</v>
      </c>
      <c r="G62" s="22">
        <v>32370</v>
      </c>
      <c r="H62" s="22">
        <v>16770</v>
      </c>
      <c r="I62" s="22">
        <v>36210</v>
      </c>
      <c r="J62" s="23">
        <v>82.31</v>
      </c>
      <c r="K62" s="25">
        <v>558.9</v>
      </c>
      <c r="L62" s="22"/>
      <c r="M62" s="22">
        <v>1952000</v>
      </c>
      <c r="N62" s="22">
        <v>7711</v>
      </c>
      <c r="O62" s="22">
        <v>8482</v>
      </c>
      <c r="P62" s="22">
        <v>493600</v>
      </c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:29">
      <c r="A63" s="156" t="s">
        <v>244</v>
      </c>
      <c r="B63" s="22">
        <v>26002577</v>
      </c>
      <c r="C63" s="23">
        <v>95.09</v>
      </c>
      <c r="D63" s="24">
        <v>1.107</v>
      </c>
      <c r="E63" s="24">
        <v>9.875</v>
      </c>
      <c r="F63" s="22">
        <v>3460</v>
      </c>
      <c r="G63" s="22">
        <v>38130</v>
      </c>
      <c r="H63" s="22">
        <v>18490</v>
      </c>
      <c r="I63" s="22">
        <v>50770</v>
      </c>
      <c r="J63" s="23">
        <v>125.5</v>
      </c>
      <c r="K63" s="25">
        <v>125</v>
      </c>
      <c r="L63" s="152">
        <v>40.6</v>
      </c>
      <c r="M63" s="22">
        <v>2238000</v>
      </c>
      <c r="N63" s="22">
        <v>16110</v>
      </c>
      <c r="O63" s="22">
        <v>17720</v>
      </c>
      <c r="P63" s="22">
        <v>395300</v>
      </c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:29">
      <c r="A64" s="41" t="s">
        <v>0</v>
      </c>
      <c r="B64" s="52"/>
      <c r="C64" s="35">
        <f>MIN(C62:C63)</f>
        <v>92.2</v>
      </c>
      <c r="D64" s="35"/>
      <c r="E64" s="35"/>
      <c r="F64" s="113">
        <f>MIN(F62:F63)</f>
        <v>3460</v>
      </c>
      <c r="G64" s="113">
        <f>MIN(G62:G63)</f>
        <v>32370</v>
      </c>
      <c r="H64" s="113">
        <f>MIN(H62:H63)</f>
        <v>16770</v>
      </c>
      <c r="I64" s="113">
        <f>MIN(I62:I63)</f>
        <v>36210</v>
      </c>
      <c r="J64" s="116">
        <f>MIN(J62:J63)</f>
        <v>82.31</v>
      </c>
      <c r="K64" s="113">
        <f>MIN(K62:K63)</f>
        <v>125</v>
      </c>
      <c r="L64" s="113"/>
      <c r="M64" s="113">
        <f>MIN(M62:M63)</f>
        <v>1952000</v>
      </c>
      <c r="N64" s="113">
        <f>MIN(N62:N63)</f>
        <v>7711</v>
      </c>
      <c r="O64" s="113">
        <f>MIN(O62:O63)</f>
        <v>8482</v>
      </c>
      <c r="P64" s="113">
        <f>MIN(P62:P63)</f>
        <v>395300</v>
      </c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:29">
      <c r="A65" s="43" t="s">
        <v>1</v>
      </c>
      <c r="B65" s="53"/>
      <c r="C65" s="36">
        <f>MAX(C62:C63)</f>
        <v>95.09</v>
      </c>
      <c r="D65" s="36"/>
      <c r="E65" s="36"/>
      <c r="F65" s="107">
        <f>MAX(F62:F63)</f>
        <v>4738</v>
      </c>
      <c r="G65" s="107">
        <f>MAX(G62:G63)</f>
        <v>38130</v>
      </c>
      <c r="H65" s="107">
        <f>MAX(H62:H63)</f>
        <v>18490</v>
      </c>
      <c r="I65" s="107">
        <f>MAX(I62:I63)</f>
        <v>50770</v>
      </c>
      <c r="J65" s="127">
        <f>MAX(J62:J63)</f>
        <v>125.5</v>
      </c>
      <c r="K65" s="107">
        <f>MAX(K62:K63)</f>
        <v>558.9</v>
      </c>
      <c r="L65" s="107"/>
      <c r="M65" s="107">
        <f>MAX(M62:M63)</f>
        <v>2238000</v>
      </c>
      <c r="N65" s="107">
        <f>MAX(N62:N63)</f>
        <v>16110</v>
      </c>
      <c r="O65" s="107">
        <f>MAX(O62:O63)</f>
        <v>17720</v>
      </c>
      <c r="P65" s="107">
        <f>MAX(P62:P63)</f>
        <v>493600</v>
      </c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:29" ht="15.75" thickBot="1">
      <c r="A66" s="45" t="s">
        <v>2</v>
      </c>
      <c r="B66" s="54"/>
      <c r="C66" s="39">
        <f>MEDIAN(C62:C63)</f>
        <v>93.64500000000001</v>
      </c>
      <c r="D66" s="39"/>
      <c r="E66" s="39"/>
      <c r="F66" s="114">
        <f>MEDIAN(F62:F63)</f>
        <v>4099</v>
      </c>
      <c r="G66" s="114">
        <f>MEDIAN(G62:G63)</f>
        <v>35250</v>
      </c>
      <c r="H66" s="114">
        <f>MEDIAN(H62:H63)</f>
        <v>17630</v>
      </c>
      <c r="I66" s="114">
        <f>MEDIAN(I62:I63)</f>
        <v>43490</v>
      </c>
      <c r="J66" s="117">
        <f>MEDIAN(J62:J63)</f>
        <v>103.905</v>
      </c>
      <c r="K66" s="114">
        <f>MEDIAN(K62:K63)</f>
        <v>341.95</v>
      </c>
      <c r="L66" s="114"/>
      <c r="M66" s="114">
        <f>MEDIAN(M62:M63)</f>
        <v>2095000</v>
      </c>
      <c r="N66" s="114">
        <f>MEDIAN(N62:N63)</f>
        <v>11910.5</v>
      </c>
      <c r="O66" s="114">
        <f>MEDIAN(O62:O63)</f>
        <v>13101</v>
      </c>
      <c r="P66" s="114">
        <f>MEDIAN(P62:P63)</f>
        <v>444450</v>
      </c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:29">
      <c r="C67" s="11"/>
      <c r="D67" s="11"/>
      <c r="E67" s="11"/>
      <c r="F67" s="11"/>
      <c r="G67" s="19"/>
      <c r="H67" s="19"/>
      <c r="I67" s="19"/>
      <c r="L67" s="11"/>
      <c r="M67" s="11"/>
      <c r="U67"/>
      <c r="V67"/>
      <c r="W67"/>
      <c r="X67"/>
      <c r="Y67"/>
      <c r="Z67"/>
      <c r="AA67"/>
      <c r="AB67"/>
      <c r="AC67"/>
    </row>
    <row r="68" spans="1:29" ht="15.75" thickBot="1">
      <c r="C68" s="11"/>
      <c r="D68" s="11"/>
      <c r="E68" s="11"/>
      <c r="F68" s="11"/>
      <c r="G68" s="19"/>
      <c r="H68" s="19"/>
      <c r="K68" s="11"/>
      <c r="L68" s="11"/>
      <c r="AA68"/>
      <c r="AB68"/>
      <c r="AC68"/>
    </row>
    <row r="69" spans="1:29" ht="60" customHeight="1">
      <c r="A69" s="51" t="s">
        <v>65</v>
      </c>
      <c r="B69" s="30" t="s">
        <v>3</v>
      </c>
      <c r="C69" s="31" t="s">
        <v>54</v>
      </c>
      <c r="D69" s="32" t="s">
        <v>55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:29">
      <c r="A70" s="20" t="s">
        <v>245</v>
      </c>
      <c r="B70" s="22">
        <v>26002353</v>
      </c>
      <c r="C70" s="23">
        <v>88.9</v>
      </c>
      <c r="D70" s="23">
        <v>34.15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1:29"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1:29">
      <c r="A72" s="12" t="s">
        <v>33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:29">
      <c r="A73" t="s">
        <v>34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</sheetData>
  <sheetProtection algorithmName="SHA-512" hashValue="5QuxdgfW0zthoScZh+2omI65fK3hAPd+s65Tf+kxH2IUrYhZTLxi7R1/bPJu5eCl82kwE0jGsd9Moyf1ULJ/Ig==" saltValue="67V4lCrFr5iYFZXv2kSfBA==" spinCount="100000" sheet="1" objects="1" scenarios="1"/>
  <sortState xmlns:xlrd2="http://schemas.microsoft.com/office/spreadsheetml/2017/richdata2" ref="A52:AI55">
    <sortCondition ref="A52:A5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A83"/>
  <sheetViews>
    <sheetView showGridLines="0" zoomScale="80" zoomScaleNormal="80" workbookViewId="0">
      <selection activeCell="D75" sqref="D75"/>
    </sheetView>
  </sheetViews>
  <sheetFormatPr defaultRowHeight="15"/>
  <cols>
    <col min="1" max="1" width="75.7109375" customWidth="1"/>
    <col min="2" max="9" width="15.7109375" style="2" customWidth="1"/>
    <col min="10" max="10" width="15.85546875" style="2" customWidth="1"/>
    <col min="11" max="23" width="15.7109375" style="2" customWidth="1"/>
    <col min="24" max="24" width="17.5703125" style="2" customWidth="1"/>
    <col min="25" max="29" width="15.7109375" style="2" customWidth="1"/>
    <col min="30" max="30" width="18.140625" style="2" customWidth="1"/>
    <col min="31" max="64" width="15.7109375" style="2" customWidth="1"/>
    <col min="65" max="156" width="15.7109375" customWidth="1"/>
  </cols>
  <sheetData>
    <row r="1" spans="1:68" ht="120" customHeight="1">
      <c r="B1" s="133" t="s">
        <v>182</v>
      </c>
    </row>
    <row r="2" spans="1:68">
      <c r="A2" s="8" t="s">
        <v>30</v>
      </c>
      <c r="BL2"/>
    </row>
    <row r="3" spans="1:68" ht="15.75" thickBot="1">
      <c r="BL3"/>
    </row>
    <row r="4" spans="1:68" s="3" customFormat="1" ht="60" customHeight="1">
      <c r="A4" s="29" t="s">
        <v>6</v>
      </c>
      <c r="B4" s="30" t="s">
        <v>3</v>
      </c>
      <c r="C4" s="31" t="s">
        <v>39</v>
      </c>
      <c r="D4" s="31" t="s">
        <v>37</v>
      </c>
      <c r="E4" s="31" t="s">
        <v>38</v>
      </c>
      <c r="F4" s="31" t="s">
        <v>40</v>
      </c>
      <c r="G4" s="31" t="s">
        <v>92</v>
      </c>
      <c r="H4" s="31" t="s">
        <v>41</v>
      </c>
      <c r="I4" s="31" t="s">
        <v>122</v>
      </c>
      <c r="J4" s="31" t="s">
        <v>49</v>
      </c>
      <c r="K4" s="31" t="s">
        <v>93</v>
      </c>
      <c r="L4" s="31" t="s">
        <v>98</v>
      </c>
      <c r="M4" s="31" t="s">
        <v>149</v>
      </c>
      <c r="N4" s="31" t="s">
        <v>94</v>
      </c>
      <c r="O4" s="31" t="s">
        <v>95</v>
      </c>
      <c r="P4" s="31" t="s">
        <v>42</v>
      </c>
      <c r="Q4" s="31" t="s">
        <v>43</v>
      </c>
      <c r="R4" s="31" t="s">
        <v>44</v>
      </c>
      <c r="S4" s="31" t="s">
        <v>45</v>
      </c>
      <c r="T4" s="31" t="s">
        <v>46</v>
      </c>
      <c r="U4" s="31" t="s">
        <v>47</v>
      </c>
      <c r="V4" s="31" t="s">
        <v>48</v>
      </c>
      <c r="W4" s="31" t="s">
        <v>50</v>
      </c>
      <c r="X4" s="31" t="s">
        <v>51</v>
      </c>
      <c r="Y4" s="31" t="s">
        <v>52</v>
      </c>
      <c r="Z4" s="31" t="s">
        <v>53</v>
      </c>
      <c r="AA4" s="31" t="s">
        <v>123</v>
      </c>
      <c r="AB4" s="31" t="s">
        <v>73</v>
      </c>
      <c r="AC4" s="31" t="s">
        <v>74</v>
      </c>
      <c r="AD4" s="31" t="s">
        <v>75</v>
      </c>
      <c r="AE4" s="31" t="s">
        <v>97</v>
      </c>
      <c r="AF4" s="31" t="s">
        <v>76</v>
      </c>
      <c r="AG4" s="31" t="s">
        <v>77</v>
      </c>
      <c r="AH4" s="31" t="s">
        <v>78</v>
      </c>
      <c r="AI4" s="31" t="s">
        <v>79</v>
      </c>
      <c r="AJ4" s="31" t="s">
        <v>80</v>
      </c>
      <c r="AK4" s="31" t="s">
        <v>81</v>
      </c>
      <c r="AL4" s="31" t="s">
        <v>82</v>
      </c>
      <c r="AM4" s="31" t="s">
        <v>83</v>
      </c>
      <c r="AN4" s="31" t="s">
        <v>84</v>
      </c>
      <c r="AO4" s="69" t="s">
        <v>85</v>
      </c>
      <c r="AP4" s="69" t="s">
        <v>86</v>
      </c>
      <c r="AQ4" s="69" t="s">
        <v>87</v>
      </c>
      <c r="AR4" s="69" t="s">
        <v>88</v>
      </c>
      <c r="AS4" s="69" t="s">
        <v>89</v>
      </c>
      <c r="AT4" s="69" t="s">
        <v>90</v>
      </c>
      <c r="AU4" s="31" t="s">
        <v>100</v>
      </c>
      <c r="AV4" s="31" t="s">
        <v>101</v>
      </c>
      <c r="AW4" s="31" t="s">
        <v>102</v>
      </c>
      <c r="AX4" s="31" t="s">
        <v>103</v>
      </c>
      <c r="AY4" s="31" t="s">
        <v>104</v>
      </c>
      <c r="AZ4" s="31" t="s">
        <v>105</v>
      </c>
      <c r="BA4" s="31" t="s">
        <v>106</v>
      </c>
      <c r="BB4" s="31" t="s">
        <v>107</v>
      </c>
      <c r="BC4" s="31" t="s">
        <v>108</v>
      </c>
      <c r="BD4" s="31" t="s">
        <v>109</v>
      </c>
      <c r="BE4" s="31" t="s">
        <v>110</v>
      </c>
      <c r="BF4" s="31" t="s">
        <v>111</v>
      </c>
      <c r="BG4" s="31" t="s">
        <v>112</v>
      </c>
      <c r="BH4" s="31" t="s">
        <v>113</v>
      </c>
      <c r="BI4" s="31" t="s">
        <v>114</v>
      </c>
      <c r="BJ4" s="31" t="s">
        <v>115</v>
      </c>
      <c r="BK4" s="31" t="s">
        <v>116</v>
      </c>
      <c r="BL4" s="31" t="s">
        <v>125</v>
      </c>
      <c r="BM4" s="31" t="s">
        <v>180</v>
      </c>
      <c r="BN4" s="31" t="s">
        <v>179</v>
      </c>
      <c r="BO4" s="31" t="s">
        <v>150</v>
      </c>
    </row>
    <row r="5" spans="1:68">
      <c r="A5" s="20" t="s">
        <v>158</v>
      </c>
      <c r="B5" s="22">
        <v>26002006</v>
      </c>
      <c r="C5" s="23">
        <v>88.08</v>
      </c>
      <c r="D5" s="21"/>
      <c r="E5" s="21"/>
      <c r="F5" s="21"/>
      <c r="G5" s="27"/>
      <c r="H5" s="27"/>
      <c r="I5" s="21"/>
      <c r="J5" s="21"/>
      <c r="K5" s="27"/>
      <c r="L5" s="21"/>
      <c r="M5" s="21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  <c r="Y5" s="47"/>
      <c r="Z5" s="27"/>
      <c r="AA5" s="28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1"/>
      <c r="BI5" s="26"/>
      <c r="BJ5" s="26"/>
      <c r="BK5" s="26"/>
      <c r="BL5" s="23"/>
      <c r="BM5" s="25">
        <v>426.3</v>
      </c>
      <c r="BN5" s="26"/>
      <c r="BO5" s="21" t="s">
        <v>152</v>
      </c>
      <c r="BP5" s="12"/>
    </row>
    <row r="6" spans="1:68">
      <c r="A6" s="156" t="s">
        <v>170</v>
      </c>
      <c r="B6" s="22">
        <v>26001965</v>
      </c>
      <c r="C6" s="23">
        <v>89.03</v>
      </c>
      <c r="D6" s="27"/>
      <c r="E6" s="28"/>
      <c r="F6" s="21"/>
      <c r="G6" s="23"/>
      <c r="H6" s="26"/>
      <c r="I6" s="26"/>
      <c r="J6" s="26"/>
      <c r="K6" s="26"/>
      <c r="L6" s="21"/>
      <c r="M6" s="21"/>
      <c r="N6" s="21"/>
      <c r="O6" s="21"/>
      <c r="P6" s="21"/>
      <c r="Q6" s="21"/>
      <c r="R6" s="21"/>
      <c r="S6" s="21"/>
      <c r="T6" s="22"/>
      <c r="U6" s="26"/>
      <c r="V6" s="26"/>
      <c r="W6" s="26"/>
      <c r="X6" s="27"/>
      <c r="Y6" s="47"/>
      <c r="Z6" s="27"/>
      <c r="AA6" s="28"/>
      <c r="AB6" s="21"/>
      <c r="AC6" s="26"/>
      <c r="AD6" s="26"/>
      <c r="AE6" s="26"/>
      <c r="AF6" s="26"/>
      <c r="AG6" s="26"/>
      <c r="AH6" s="26"/>
      <c r="AI6" s="26"/>
      <c r="AJ6" s="23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1"/>
      <c r="BI6" s="26"/>
      <c r="BJ6" s="26"/>
      <c r="BK6" s="26"/>
      <c r="BL6" s="23"/>
      <c r="BM6" s="26"/>
      <c r="BN6" s="21" t="s">
        <v>171</v>
      </c>
      <c r="BO6" s="157" t="s">
        <v>157</v>
      </c>
      <c r="BP6" s="12"/>
    </row>
    <row r="7" spans="1:68">
      <c r="A7" s="20" t="s">
        <v>153</v>
      </c>
      <c r="B7" s="22">
        <v>26002894</v>
      </c>
      <c r="C7" s="23">
        <v>87.86</v>
      </c>
      <c r="D7" s="27"/>
      <c r="E7" s="26"/>
      <c r="F7" s="23"/>
      <c r="G7" s="23"/>
      <c r="H7" s="26"/>
      <c r="I7" s="26"/>
      <c r="J7" s="26"/>
      <c r="K7" s="22"/>
      <c r="L7" s="21" t="s">
        <v>160</v>
      </c>
      <c r="M7" s="21" t="s">
        <v>161</v>
      </c>
      <c r="N7" s="21" t="s">
        <v>162</v>
      </c>
      <c r="O7" s="21" t="s">
        <v>163</v>
      </c>
      <c r="P7" s="21" t="s">
        <v>161</v>
      </c>
      <c r="Q7" s="28">
        <v>0.94059999999999999</v>
      </c>
      <c r="R7" s="21" t="s">
        <v>164</v>
      </c>
      <c r="S7" s="21" t="s">
        <v>161</v>
      </c>
      <c r="T7" s="21" t="s">
        <v>161</v>
      </c>
      <c r="U7" s="21" t="s">
        <v>164</v>
      </c>
      <c r="V7" s="21" t="s">
        <v>165</v>
      </c>
      <c r="W7" s="26"/>
      <c r="X7" s="22"/>
      <c r="Y7" s="26"/>
      <c r="Z7" s="26"/>
      <c r="AA7" s="26"/>
      <c r="AB7" s="21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1"/>
      <c r="AR7" s="21"/>
      <c r="AS7" s="21"/>
      <c r="AT7" s="21"/>
      <c r="AU7" s="21"/>
      <c r="AV7" s="21"/>
      <c r="AW7" s="21"/>
      <c r="AX7" s="23"/>
      <c r="AY7" s="23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6"/>
      <c r="BK7" s="26"/>
      <c r="BL7" s="26"/>
      <c r="BM7" s="26"/>
      <c r="BN7" s="26"/>
      <c r="BO7" s="40"/>
      <c r="BP7" s="12"/>
    </row>
    <row r="8" spans="1:68">
      <c r="A8" s="20" t="s">
        <v>153</v>
      </c>
      <c r="B8" s="22">
        <v>26002894</v>
      </c>
      <c r="C8" s="23">
        <v>87.88</v>
      </c>
      <c r="D8" s="27"/>
      <c r="E8" s="26"/>
      <c r="F8" s="23"/>
      <c r="G8" s="23"/>
      <c r="H8" s="26"/>
      <c r="I8" s="26"/>
      <c r="J8" s="26"/>
      <c r="K8" s="26"/>
      <c r="L8" s="21" t="s">
        <v>160</v>
      </c>
      <c r="M8" s="21" t="s">
        <v>161</v>
      </c>
      <c r="N8" s="21" t="s">
        <v>162</v>
      </c>
      <c r="O8" s="21" t="s">
        <v>163</v>
      </c>
      <c r="P8" s="21" t="s">
        <v>161</v>
      </c>
      <c r="Q8" s="24">
        <v>2.2210000000000001</v>
      </c>
      <c r="R8" s="21" t="s">
        <v>164</v>
      </c>
      <c r="S8" s="21" t="s">
        <v>161</v>
      </c>
      <c r="T8" s="21" t="s">
        <v>161</v>
      </c>
      <c r="U8" s="21" t="s">
        <v>164</v>
      </c>
      <c r="V8" s="21" t="s">
        <v>165</v>
      </c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3"/>
      <c r="BF8" s="26"/>
      <c r="BG8" s="26"/>
      <c r="BH8" s="21"/>
      <c r="BI8" s="26"/>
      <c r="BJ8" s="21"/>
      <c r="BK8" s="21"/>
      <c r="BL8" s="21"/>
      <c r="BM8" s="21"/>
      <c r="BN8" s="21"/>
      <c r="BO8" s="40"/>
      <c r="BP8" s="12"/>
    </row>
    <row r="9" spans="1:68">
      <c r="A9" s="20" t="s">
        <v>153</v>
      </c>
      <c r="B9" s="22">
        <v>26002157</v>
      </c>
      <c r="C9" s="23">
        <v>87.2</v>
      </c>
      <c r="D9" s="27"/>
      <c r="E9" s="26"/>
      <c r="F9" s="23"/>
      <c r="G9" s="23"/>
      <c r="H9" s="26"/>
      <c r="I9" s="26"/>
      <c r="J9" s="26"/>
      <c r="K9" s="26"/>
      <c r="L9" s="21" t="s">
        <v>160</v>
      </c>
      <c r="M9" s="21" t="s">
        <v>161</v>
      </c>
      <c r="N9" s="21" t="s">
        <v>162</v>
      </c>
      <c r="O9" s="21" t="s">
        <v>163</v>
      </c>
      <c r="P9" s="21" t="s">
        <v>161</v>
      </c>
      <c r="Q9" s="21" t="s">
        <v>161</v>
      </c>
      <c r="R9" s="21" t="s">
        <v>164</v>
      </c>
      <c r="S9" s="21" t="s">
        <v>161</v>
      </c>
      <c r="T9" s="21" t="s">
        <v>161</v>
      </c>
      <c r="U9" s="21" t="s">
        <v>164</v>
      </c>
      <c r="V9" s="21" t="s">
        <v>165</v>
      </c>
      <c r="W9" s="26"/>
      <c r="X9" s="27"/>
      <c r="Y9" s="47"/>
      <c r="Z9" s="27"/>
      <c r="AA9" s="28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1"/>
      <c r="BI9" s="26"/>
      <c r="BJ9" s="21"/>
      <c r="BK9" s="21"/>
      <c r="BL9" s="23"/>
      <c r="BM9" s="21"/>
      <c r="BN9" s="21"/>
      <c r="BO9" s="40"/>
      <c r="BP9" s="12"/>
    </row>
    <row r="10" spans="1:68">
      <c r="A10" s="20" t="s">
        <v>153</v>
      </c>
      <c r="B10" s="22">
        <v>26002157</v>
      </c>
      <c r="C10" s="23">
        <v>87.63</v>
      </c>
      <c r="D10" s="27"/>
      <c r="E10" s="26"/>
      <c r="F10" s="23"/>
      <c r="G10" s="23"/>
      <c r="H10" s="26"/>
      <c r="I10" s="26"/>
      <c r="J10" s="26"/>
      <c r="K10" s="22"/>
      <c r="L10" s="21" t="s">
        <v>160</v>
      </c>
      <c r="M10" s="21" t="s">
        <v>161</v>
      </c>
      <c r="N10" s="21" t="s">
        <v>162</v>
      </c>
      <c r="O10" s="21" t="s">
        <v>163</v>
      </c>
      <c r="P10" s="21" t="s">
        <v>161</v>
      </c>
      <c r="Q10" s="21" t="s">
        <v>161</v>
      </c>
      <c r="R10" s="21" t="s">
        <v>164</v>
      </c>
      <c r="S10" s="21" t="s">
        <v>161</v>
      </c>
      <c r="T10" s="21" t="s">
        <v>161</v>
      </c>
      <c r="U10" s="21" t="s">
        <v>164</v>
      </c>
      <c r="V10" s="21" t="s">
        <v>165</v>
      </c>
      <c r="W10" s="26"/>
      <c r="X10" s="27"/>
      <c r="Y10" s="47"/>
      <c r="Z10" s="27"/>
      <c r="AA10" s="28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1"/>
      <c r="BH10" s="21"/>
      <c r="BI10" s="26"/>
      <c r="BJ10" s="21"/>
      <c r="BK10" s="21"/>
      <c r="BL10" s="23"/>
      <c r="BM10" s="21"/>
      <c r="BN10" s="21"/>
      <c r="BO10" s="40"/>
      <c r="BP10" s="12"/>
    </row>
    <row r="11" spans="1:68">
      <c r="A11" s="20" t="s">
        <v>153</v>
      </c>
      <c r="B11" s="22">
        <v>26002157</v>
      </c>
      <c r="C11" s="23">
        <v>87.64</v>
      </c>
      <c r="D11" s="21"/>
      <c r="E11" s="21"/>
      <c r="F11" s="21"/>
      <c r="G11" s="21"/>
      <c r="H11" s="21"/>
      <c r="I11" s="21"/>
      <c r="J11" s="21"/>
      <c r="K11" s="26"/>
      <c r="L11" s="21" t="s">
        <v>160</v>
      </c>
      <c r="M11" s="21" t="s">
        <v>161</v>
      </c>
      <c r="N11" s="21" t="s">
        <v>162</v>
      </c>
      <c r="O11" s="21" t="s">
        <v>163</v>
      </c>
      <c r="P11" s="21" t="s">
        <v>161</v>
      </c>
      <c r="Q11" s="21" t="s">
        <v>161</v>
      </c>
      <c r="R11" s="21" t="s">
        <v>164</v>
      </c>
      <c r="S11" s="21" t="s">
        <v>161</v>
      </c>
      <c r="T11" s="21" t="s">
        <v>161</v>
      </c>
      <c r="U11" s="28">
        <v>0.1028</v>
      </c>
      <c r="V11" s="21" t="s">
        <v>165</v>
      </c>
      <c r="W11" s="26"/>
      <c r="X11" s="27"/>
      <c r="Y11" s="47"/>
      <c r="Z11" s="27"/>
      <c r="AA11" s="28"/>
      <c r="AB11" s="21"/>
      <c r="AC11" s="21"/>
      <c r="AD11" s="21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1"/>
      <c r="BI11" s="26"/>
      <c r="BJ11" s="26"/>
      <c r="BK11" s="26"/>
      <c r="BL11" s="23"/>
      <c r="BM11" s="26"/>
      <c r="BN11" s="26"/>
      <c r="BO11" s="21"/>
      <c r="BP11" s="12"/>
    </row>
    <row r="12" spans="1:68">
      <c r="A12" s="20" t="s">
        <v>153</v>
      </c>
      <c r="B12" s="22">
        <v>26001931</v>
      </c>
      <c r="C12" s="23">
        <v>89.12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6"/>
      <c r="O12" s="26"/>
      <c r="P12" s="26"/>
      <c r="Q12" s="26"/>
      <c r="R12" s="26"/>
      <c r="S12" s="26"/>
      <c r="T12" s="26"/>
      <c r="U12" s="26"/>
      <c r="V12" s="26"/>
      <c r="W12" s="21" t="s">
        <v>160</v>
      </c>
      <c r="X12" s="27">
        <v>6.4049999999999996E-2</v>
      </c>
      <c r="Y12" s="47">
        <v>2.3990000000000001E-3</v>
      </c>
      <c r="Z12" s="27">
        <v>8.1900000000000001E-2</v>
      </c>
      <c r="AA12" s="28">
        <v>0.58819999999999995</v>
      </c>
      <c r="AB12" s="21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1"/>
      <c r="BI12" s="26"/>
      <c r="BJ12" s="26"/>
      <c r="BK12" s="26"/>
      <c r="BL12" s="23"/>
      <c r="BM12" s="26"/>
      <c r="BN12" s="26"/>
      <c r="BO12" s="21"/>
      <c r="BP12" s="12"/>
    </row>
    <row r="13" spans="1:68">
      <c r="A13" s="20" t="s">
        <v>156</v>
      </c>
      <c r="B13" s="22">
        <v>26001950</v>
      </c>
      <c r="C13" s="23">
        <v>89.49</v>
      </c>
      <c r="D13" s="27"/>
      <c r="E13" s="21"/>
      <c r="F13" s="21"/>
      <c r="G13" s="23"/>
      <c r="H13" s="26"/>
      <c r="I13" s="26"/>
      <c r="J13" s="26"/>
      <c r="K13" s="26"/>
      <c r="L13" s="23"/>
      <c r="M13" s="21"/>
      <c r="N13" s="26"/>
      <c r="O13" s="26"/>
      <c r="P13" s="26"/>
      <c r="Q13" s="26"/>
      <c r="R13" s="26"/>
      <c r="S13" s="26"/>
      <c r="T13" s="26"/>
      <c r="U13" s="26"/>
      <c r="V13" s="26"/>
      <c r="W13" s="21" t="s">
        <v>160</v>
      </c>
      <c r="X13" s="27">
        <v>5.0849999999999999E-2</v>
      </c>
      <c r="Y13" s="47">
        <v>1.343E-3</v>
      </c>
      <c r="Z13" s="27">
        <v>5.015E-2</v>
      </c>
      <c r="AA13" s="28">
        <v>0.93110000000000004</v>
      </c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3"/>
      <c r="BD13" s="26"/>
      <c r="BE13" s="26"/>
      <c r="BF13" s="26"/>
      <c r="BG13" s="26"/>
      <c r="BH13" s="21"/>
      <c r="BI13" s="26"/>
      <c r="BJ13" s="26"/>
      <c r="BK13" s="26"/>
      <c r="BL13" s="26"/>
      <c r="BM13" s="26"/>
      <c r="BN13" s="26"/>
      <c r="BO13" s="21"/>
      <c r="BP13" s="12"/>
    </row>
    <row r="14" spans="1:68">
      <c r="A14" s="20" t="s">
        <v>156</v>
      </c>
      <c r="B14" s="22">
        <v>26001950</v>
      </c>
      <c r="C14" s="23">
        <v>88.4</v>
      </c>
      <c r="D14" s="27"/>
      <c r="E14" s="21"/>
      <c r="F14" s="21"/>
      <c r="G14" s="23"/>
      <c r="H14" s="26"/>
      <c r="I14" s="26"/>
      <c r="J14" s="26"/>
      <c r="K14" s="26"/>
      <c r="L14" s="23"/>
      <c r="M14" s="21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7"/>
      <c r="Y14" s="47"/>
      <c r="Z14" s="27"/>
      <c r="AA14" s="28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3"/>
      <c r="BD14" s="26"/>
      <c r="BE14" s="26"/>
      <c r="BF14" s="26"/>
      <c r="BG14" s="26"/>
      <c r="BH14" s="21"/>
      <c r="BI14" s="26"/>
      <c r="BJ14" s="26"/>
      <c r="BK14" s="26"/>
      <c r="BL14" s="23">
        <v>104.7</v>
      </c>
      <c r="BM14" s="26"/>
      <c r="BN14" s="26"/>
      <c r="BO14" s="21"/>
      <c r="BP14" s="12"/>
    </row>
    <row r="15" spans="1:68">
      <c r="A15" s="20" t="s">
        <v>169</v>
      </c>
      <c r="B15" s="22">
        <v>26002140</v>
      </c>
      <c r="C15" s="23">
        <v>88.22</v>
      </c>
      <c r="D15" s="27"/>
      <c r="E15" s="26"/>
      <c r="F15" s="23"/>
      <c r="G15" s="23"/>
      <c r="H15" s="26"/>
      <c r="I15" s="26"/>
      <c r="J15" s="26"/>
      <c r="K15" s="26"/>
      <c r="L15" s="26"/>
      <c r="M15" s="21"/>
      <c r="N15" s="23"/>
      <c r="O15" s="28"/>
      <c r="P15" s="26"/>
      <c r="Q15" s="26"/>
      <c r="R15" s="26"/>
      <c r="S15" s="26"/>
      <c r="T15" s="22"/>
      <c r="U15" s="22"/>
      <c r="V15" s="26"/>
      <c r="W15" s="22"/>
      <c r="X15" s="27"/>
      <c r="Y15" s="47"/>
      <c r="Z15" s="27"/>
      <c r="AA15" s="28"/>
      <c r="AB15" s="21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1"/>
      <c r="BG15" s="21"/>
      <c r="BH15" s="21"/>
      <c r="BI15" s="26"/>
      <c r="BJ15" s="21"/>
      <c r="BK15" s="21"/>
      <c r="BL15" s="23">
        <v>44.76</v>
      </c>
      <c r="BM15" s="21"/>
      <c r="BN15" s="21"/>
      <c r="BO15" s="21" t="s">
        <v>152</v>
      </c>
      <c r="BP15" s="12"/>
    </row>
    <row r="16" spans="1:68">
      <c r="A16" s="20" t="s">
        <v>169</v>
      </c>
      <c r="B16" s="22">
        <v>26001853</v>
      </c>
      <c r="C16" s="23">
        <v>88.34</v>
      </c>
      <c r="D16" s="27"/>
      <c r="E16" s="27"/>
      <c r="F16" s="21"/>
      <c r="G16" s="23"/>
      <c r="H16" s="26"/>
      <c r="I16" s="26"/>
      <c r="J16" s="26"/>
      <c r="K16" s="22"/>
      <c r="L16" s="26"/>
      <c r="M16" s="21"/>
      <c r="N16" s="26"/>
      <c r="O16" s="26"/>
      <c r="P16" s="26"/>
      <c r="Q16" s="26"/>
      <c r="R16" s="26"/>
      <c r="S16" s="26"/>
      <c r="T16" s="22"/>
      <c r="U16" s="22"/>
      <c r="V16" s="22"/>
      <c r="W16" s="22"/>
      <c r="X16" s="27"/>
      <c r="Y16" s="47"/>
      <c r="Z16" s="27"/>
      <c r="AA16" s="28"/>
      <c r="AB16" s="21" t="s">
        <v>171</v>
      </c>
      <c r="AC16" s="21" t="s">
        <v>171</v>
      </c>
      <c r="AD16" s="21" t="s">
        <v>172</v>
      </c>
      <c r="AE16" s="21" t="s">
        <v>172</v>
      </c>
      <c r="AF16" s="21" t="s">
        <v>173</v>
      </c>
      <c r="AG16" s="21" t="s">
        <v>174</v>
      </c>
      <c r="AH16" s="21" t="s">
        <v>173</v>
      </c>
      <c r="AI16" s="22">
        <v>0</v>
      </c>
      <c r="AJ16" s="21" t="s">
        <v>175</v>
      </c>
      <c r="AK16" s="21" t="s">
        <v>176</v>
      </c>
      <c r="AL16" s="21" t="s">
        <v>177</v>
      </c>
      <c r="AM16" s="21" t="s">
        <v>175</v>
      </c>
      <c r="AN16" s="22">
        <v>0</v>
      </c>
      <c r="AO16" s="21" t="s">
        <v>175</v>
      </c>
      <c r="AP16" s="21" t="s">
        <v>175</v>
      </c>
      <c r="AQ16" s="24">
        <v>8.7210000000000001</v>
      </c>
      <c r="AR16" s="23">
        <v>40.96</v>
      </c>
      <c r="AS16" s="23">
        <v>19.27</v>
      </c>
      <c r="AT16" s="21" t="s">
        <v>178</v>
      </c>
      <c r="AU16" s="23">
        <v>29.17</v>
      </c>
      <c r="AV16" s="23">
        <v>10.06</v>
      </c>
      <c r="AW16" s="23">
        <v>12.46</v>
      </c>
      <c r="AX16" s="21" t="s">
        <v>175</v>
      </c>
      <c r="AY16" s="21" t="s">
        <v>175</v>
      </c>
      <c r="AZ16" s="21" t="s">
        <v>175</v>
      </c>
      <c r="BA16" s="21" t="s">
        <v>175</v>
      </c>
      <c r="BB16" s="21" t="s">
        <v>175</v>
      </c>
      <c r="BC16" s="21" t="s">
        <v>175</v>
      </c>
      <c r="BD16" s="21" t="s">
        <v>175</v>
      </c>
      <c r="BE16" s="21" t="s">
        <v>175</v>
      </c>
      <c r="BF16" s="21" t="s">
        <v>175</v>
      </c>
      <c r="BG16" s="21" t="s">
        <v>175</v>
      </c>
      <c r="BH16" s="21" t="s">
        <v>175</v>
      </c>
      <c r="BI16" s="21" t="s">
        <v>175</v>
      </c>
      <c r="BJ16" s="21" t="s">
        <v>175</v>
      </c>
      <c r="BK16" s="21" t="s">
        <v>175</v>
      </c>
      <c r="BL16" s="23"/>
      <c r="BM16" s="26"/>
      <c r="BN16" s="26"/>
      <c r="BO16" s="28"/>
      <c r="BP16" s="12"/>
    </row>
    <row r="17" spans="1:68">
      <c r="A17" s="20" t="s">
        <v>166</v>
      </c>
      <c r="B17" s="22">
        <v>26002436</v>
      </c>
      <c r="C17" s="23">
        <v>87.9</v>
      </c>
      <c r="D17" s="21"/>
      <c r="E17" s="21"/>
      <c r="F17" s="21"/>
      <c r="G17" s="21"/>
      <c r="H17" s="21"/>
      <c r="I17" s="24"/>
      <c r="J17" s="21"/>
      <c r="K17" s="26"/>
      <c r="L17" s="26"/>
      <c r="M17" s="21"/>
      <c r="N17" s="26"/>
      <c r="O17" s="26"/>
      <c r="P17" s="26"/>
      <c r="Q17" s="26"/>
      <c r="R17" s="21"/>
      <c r="S17" s="21"/>
      <c r="T17" s="22"/>
      <c r="U17" s="26"/>
      <c r="V17" s="26"/>
      <c r="W17" s="26"/>
      <c r="X17" s="27"/>
      <c r="Y17" s="47"/>
      <c r="Z17" s="27"/>
      <c r="AA17" s="28"/>
      <c r="AB17" s="21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1"/>
      <c r="AS17" s="21"/>
      <c r="AT17" s="21"/>
      <c r="AU17" s="21"/>
      <c r="AV17" s="21"/>
      <c r="AW17" s="21"/>
      <c r="AX17" s="21"/>
      <c r="AY17" s="21"/>
      <c r="AZ17" s="26"/>
      <c r="BA17" s="26"/>
      <c r="BB17" s="26"/>
      <c r="BC17" s="26"/>
      <c r="BD17" s="26"/>
      <c r="BE17" s="26"/>
      <c r="BF17" s="26"/>
      <c r="BG17" s="26"/>
      <c r="BH17" s="21"/>
      <c r="BI17" s="26"/>
      <c r="BJ17" s="26"/>
      <c r="BK17" s="26"/>
      <c r="BL17" s="23" t="s">
        <v>167</v>
      </c>
      <c r="BM17" s="26"/>
      <c r="BN17" s="26"/>
      <c r="BO17" s="21" t="s">
        <v>152</v>
      </c>
      <c r="BP17" s="12"/>
    </row>
    <row r="18" spans="1:68">
      <c r="A18" s="20" t="s">
        <v>166</v>
      </c>
      <c r="B18" s="22">
        <v>26002347</v>
      </c>
      <c r="C18" s="23">
        <v>88.37</v>
      </c>
      <c r="D18" s="27"/>
      <c r="E18" s="26"/>
      <c r="F18" s="23"/>
      <c r="G18" s="23"/>
      <c r="H18" s="26"/>
      <c r="I18" s="26"/>
      <c r="J18" s="26"/>
      <c r="K18" s="22"/>
      <c r="L18" s="21"/>
      <c r="M18" s="21"/>
      <c r="N18" s="21"/>
      <c r="O18" s="21"/>
      <c r="P18" s="21"/>
      <c r="Q18" s="21"/>
      <c r="R18" s="21"/>
      <c r="S18" s="21"/>
      <c r="T18" s="22"/>
      <c r="U18" s="26"/>
      <c r="V18" s="26"/>
      <c r="W18" s="26"/>
      <c r="X18" s="27"/>
      <c r="Y18" s="47"/>
      <c r="Z18" s="27"/>
      <c r="AA18" s="28"/>
      <c r="AB18" s="21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1"/>
      <c r="BI18" s="26"/>
      <c r="BJ18" s="26"/>
      <c r="BK18" s="26"/>
      <c r="BL18" s="23" t="s">
        <v>167</v>
      </c>
      <c r="BM18" s="26"/>
      <c r="BN18" s="26"/>
      <c r="BO18" s="40"/>
      <c r="BP18" s="12"/>
    </row>
    <row r="19" spans="1:68">
      <c r="A19" s="20" t="s">
        <v>166</v>
      </c>
      <c r="B19" s="22">
        <v>26002347</v>
      </c>
      <c r="C19" s="23">
        <v>88.72</v>
      </c>
      <c r="D19" s="23">
        <v>13.43</v>
      </c>
      <c r="E19" s="25">
        <v>109.5</v>
      </c>
      <c r="F19" s="25">
        <v>72.8</v>
      </c>
      <c r="G19" s="22">
        <v>166</v>
      </c>
      <c r="H19" s="28">
        <v>0.28089999999999998</v>
      </c>
      <c r="I19" s="24">
        <v>0.96699999999999997</v>
      </c>
      <c r="J19" s="22">
        <v>6732</v>
      </c>
      <c r="K19" s="22">
        <v>975</v>
      </c>
      <c r="L19" s="21"/>
      <c r="M19" s="21"/>
      <c r="N19" s="22"/>
      <c r="O19" s="21"/>
      <c r="P19" s="21"/>
      <c r="Q19" s="21"/>
      <c r="R19" s="21"/>
      <c r="S19" s="24"/>
      <c r="T19" s="21"/>
      <c r="U19" s="21"/>
      <c r="V19" s="21"/>
      <c r="W19" s="23"/>
      <c r="X19" s="27"/>
      <c r="Y19" s="47"/>
      <c r="Z19" s="27"/>
      <c r="AA19" s="28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1"/>
      <c r="BI19" s="26"/>
      <c r="BJ19" s="26"/>
      <c r="BK19" s="26"/>
      <c r="BL19" s="23"/>
      <c r="BM19" s="26"/>
      <c r="BN19" s="26"/>
      <c r="BO19" s="40"/>
      <c r="BP19" s="12"/>
    </row>
    <row r="20" spans="1:68">
      <c r="A20" s="20" t="s">
        <v>168</v>
      </c>
      <c r="B20" s="22">
        <v>26002328</v>
      </c>
      <c r="C20" s="23">
        <v>89.25</v>
      </c>
      <c r="D20" s="21"/>
      <c r="E20" s="21"/>
      <c r="F20" s="21"/>
      <c r="G20" s="23"/>
      <c r="H20" s="26"/>
      <c r="I20" s="26"/>
      <c r="J20" s="26"/>
      <c r="K20" s="22"/>
      <c r="L20" s="26"/>
      <c r="M20" s="21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7"/>
      <c r="Y20" s="47"/>
      <c r="Z20" s="27"/>
      <c r="AA20" s="28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3"/>
      <c r="BF20" s="26"/>
      <c r="BG20" s="26"/>
      <c r="BH20" s="21"/>
      <c r="BI20" s="26"/>
      <c r="BJ20" s="26"/>
      <c r="BK20" s="26"/>
      <c r="BL20" s="23" t="s">
        <v>167</v>
      </c>
      <c r="BM20" s="26"/>
      <c r="BN20" s="26"/>
      <c r="BO20" s="21" t="s">
        <v>152</v>
      </c>
      <c r="BP20" s="12"/>
    </row>
    <row r="21" spans="1:68">
      <c r="A21" s="41" t="s">
        <v>0</v>
      </c>
      <c r="B21" s="56"/>
      <c r="C21" s="57">
        <f>MIN(C5:C20)</f>
        <v>87.2</v>
      </c>
      <c r="D21" s="58"/>
      <c r="E21" s="58"/>
      <c r="F21" s="58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121">
        <f>MIN(X5:X20)</f>
        <v>5.0849999999999999E-2</v>
      </c>
      <c r="Y21" s="153">
        <f>MIN(Y5:Y20)</f>
        <v>1.343E-3</v>
      </c>
      <c r="Z21" s="121">
        <f>MIN(Z5:Z20)</f>
        <v>5.015E-2</v>
      </c>
      <c r="AA21" s="115">
        <f>MIN(AA5:AA20)</f>
        <v>0.58819999999999995</v>
      </c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9">
        <f>MIN(BL5:BL20)</f>
        <v>44.76</v>
      </c>
      <c r="BM21" s="57"/>
      <c r="BN21" s="57"/>
      <c r="BO21" s="58"/>
    </row>
    <row r="22" spans="1:68">
      <c r="A22" s="43" t="s">
        <v>1</v>
      </c>
      <c r="B22" s="60"/>
      <c r="C22" s="61">
        <f>MAX(C5:C20)</f>
        <v>89.49</v>
      </c>
      <c r="D22" s="62"/>
      <c r="E22" s="62"/>
      <c r="F22" s="62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122">
        <f>MAX(X5:X20)</f>
        <v>6.4049999999999996E-2</v>
      </c>
      <c r="Y22" s="154">
        <f>MAX(Y5:Y20)</f>
        <v>2.3990000000000001E-3</v>
      </c>
      <c r="Z22" s="122">
        <f>MAX(Z5:Z20)</f>
        <v>8.1900000000000001E-2</v>
      </c>
      <c r="AA22" s="63">
        <f>MAX(AA5:AA20)</f>
        <v>0.93110000000000004</v>
      </c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4">
        <f>MAX(BL5:BL20)</f>
        <v>104.7</v>
      </c>
      <c r="BM22" s="61"/>
      <c r="BN22" s="61"/>
      <c r="BO22" s="62"/>
    </row>
    <row r="23" spans="1:68" ht="15.75" thickBot="1">
      <c r="A23" s="45" t="s">
        <v>2</v>
      </c>
      <c r="B23" s="54"/>
      <c r="C23" s="55">
        <f>MEDIAN(C5:C20)</f>
        <v>88.28</v>
      </c>
      <c r="D23" s="66"/>
      <c r="E23" s="66"/>
      <c r="F23" s="66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123">
        <f>MEDIAN(X5:X20)</f>
        <v>5.7450000000000001E-2</v>
      </c>
      <c r="Y23" s="155">
        <f>MEDIAN(Y5:Y20)</f>
        <v>1.8710000000000001E-3</v>
      </c>
      <c r="Z23" s="123">
        <f>MEDIAN(Z5:Z20)</f>
        <v>6.6025E-2</v>
      </c>
      <c r="AA23" s="67">
        <f>MEDIAN(AA5:AA20)</f>
        <v>0.75964999999999994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68">
        <f>MEDIAN(BL5:BL20)</f>
        <v>74.73</v>
      </c>
      <c r="BM23" s="55"/>
      <c r="BN23" s="55"/>
      <c r="BO23" s="66"/>
    </row>
    <row r="24" spans="1:68">
      <c r="U24" s="98"/>
      <c r="BC24"/>
      <c r="BD24"/>
      <c r="BE24"/>
      <c r="BF24"/>
      <c r="BG24"/>
      <c r="BH24"/>
      <c r="BI24"/>
      <c r="BJ24"/>
      <c r="BK24"/>
      <c r="BL24"/>
    </row>
    <row r="25" spans="1:68" ht="15.75" thickBot="1"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8" ht="60" customHeight="1">
      <c r="A26" s="29" t="s">
        <v>5</v>
      </c>
      <c r="B26" s="30" t="s">
        <v>3</v>
      </c>
      <c r="C26" s="31" t="s">
        <v>39</v>
      </c>
      <c r="D26" s="31" t="s">
        <v>98</v>
      </c>
      <c r="E26" s="31" t="s">
        <v>149</v>
      </c>
      <c r="F26" s="31" t="s">
        <v>94</v>
      </c>
      <c r="G26" s="31" t="s">
        <v>95</v>
      </c>
      <c r="H26" s="31" t="s">
        <v>42</v>
      </c>
      <c r="I26" s="31" t="s">
        <v>43</v>
      </c>
      <c r="J26" s="31" t="s">
        <v>44</v>
      </c>
      <c r="K26" s="31" t="s">
        <v>45</v>
      </c>
      <c r="L26" s="31" t="s">
        <v>46</v>
      </c>
      <c r="M26" s="31" t="s">
        <v>47</v>
      </c>
      <c r="N26" s="31" t="s">
        <v>48</v>
      </c>
      <c r="O26" s="31" t="s">
        <v>50</v>
      </c>
      <c r="P26" s="31" t="s">
        <v>51</v>
      </c>
      <c r="Q26" s="31" t="s">
        <v>52</v>
      </c>
      <c r="R26" s="31" t="s">
        <v>53</v>
      </c>
      <c r="S26" s="31" t="s">
        <v>123</v>
      </c>
      <c r="T26" s="31" t="s">
        <v>189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8">
      <c r="A27" s="20" t="s">
        <v>187</v>
      </c>
      <c r="B27" s="22">
        <v>26002006</v>
      </c>
      <c r="C27" s="23">
        <v>86.71</v>
      </c>
      <c r="D27" s="21"/>
      <c r="E27" s="21"/>
      <c r="F27" s="21"/>
      <c r="G27" s="21"/>
      <c r="H27" s="28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 t="s">
        <v>188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8">
      <c r="A28" s="20" t="s">
        <v>187</v>
      </c>
      <c r="B28" s="22">
        <v>26002006</v>
      </c>
      <c r="C28" s="23">
        <v>86.85</v>
      </c>
      <c r="D28" s="21"/>
      <c r="E28" s="21"/>
      <c r="F28" s="21"/>
      <c r="G28" s="21"/>
      <c r="H28" s="28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 t="s">
        <v>188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8">
      <c r="A29" s="20" t="s">
        <v>185</v>
      </c>
      <c r="B29" s="22">
        <v>26002438</v>
      </c>
      <c r="C29" s="23">
        <v>90.3</v>
      </c>
      <c r="D29" s="21"/>
      <c r="E29" s="21"/>
      <c r="F29" s="21"/>
      <c r="G29" s="21"/>
      <c r="H29" s="28"/>
      <c r="I29" s="21"/>
      <c r="J29" s="21"/>
      <c r="K29" s="21"/>
      <c r="L29" s="21"/>
      <c r="M29" s="21"/>
      <c r="N29" s="21"/>
      <c r="O29" s="21">
        <v>0.24540000000000001</v>
      </c>
      <c r="P29" s="21">
        <v>7.5999999999999998E-2</v>
      </c>
      <c r="Q29" s="21">
        <v>1.1509999999999999E-3</v>
      </c>
      <c r="R29" s="21">
        <v>8.405E-2</v>
      </c>
      <c r="S29" s="21">
        <v>2.4159999999999999</v>
      </c>
      <c r="T29" s="21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8">
      <c r="A30" s="20" t="s">
        <v>184</v>
      </c>
      <c r="B30" s="22">
        <v>26002093</v>
      </c>
      <c r="C30" s="23">
        <v>89.2</v>
      </c>
      <c r="D30" s="21" t="s">
        <v>160</v>
      </c>
      <c r="E30" s="21" t="s">
        <v>161</v>
      </c>
      <c r="F30" s="21" t="s">
        <v>162</v>
      </c>
      <c r="G30" s="21" t="s">
        <v>163</v>
      </c>
      <c r="H30" s="21" t="s">
        <v>161</v>
      </c>
      <c r="I30" s="21" t="s">
        <v>161</v>
      </c>
      <c r="J30" s="21" t="s">
        <v>164</v>
      </c>
      <c r="K30" s="21" t="s">
        <v>161</v>
      </c>
      <c r="L30" s="21" t="s">
        <v>161</v>
      </c>
      <c r="M30" s="21" t="s">
        <v>164</v>
      </c>
      <c r="N30" s="21" t="s">
        <v>165</v>
      </c>
      <c r="O30" s="21"/>
      <c r="P30" s="21"/>
      <c r="Q30" s="21"/>
      <c r="R30" s="21"/>
      <c r="S30" s="21"/>
      <c r="T30" s="21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8">
      <c r="A31" s="41" t="s">
        <v>0</v>
      </c>
      <c r="B31" s="56"/>
      <c r="C31" s="57">
        <f>MIN(C27:C30)</f>
        <v>86.71</v>
      </c>
      <c r="D31" s="57"/>
      <c r="E31" s="57"/>
      <c r="F31" s="57"/>
      <c r="G31" s="97"/>
      <c r="H31" s="58"/>
      <c r="I31" s="118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8">
      <c r="A32" s="43" t="s">
        <v>1</v>
      </c>
      <c r="B32" s="60"/>
      <c r="C32" s="64">
        <f>MAX(C27:C30)</f>
        <v>90.3</v>
      </c>
      <c r="D32" s="64"/>
      <c r="E32" s="64"/>
      <c r="F32" s="64"/>
      <c r="G32" s="99"/>
      <c r="H32" s="62"/>
      <c r="I32" s="11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79" ht="15.75" thickBot="1">
      <c r="A33" s="45" t="s">
        <v>2</v>
      </c>
      <c r="B33" s="54"/>
      <c r="C33" s="68">
        <f>MEDIAN(C27:C30)</f>
        <v>88.025000000000006</v>
      </c>
      <c r="D33" s="68"/>
      <c r="E33" s="68"/>
      <c r="F33" s="68"/>
      <c r="G33" s="100"/>
      <c r="H33" s="66"/>
      <c r="I33" s="12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79">
      <c r="A34" s="2"/>
      <c r="B34" s="14"/>
      <c r="C34" s="12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79" ht="15.75" thickBot="1">
      <c r="BB35"/>
      <c r="BC35"/>
      <c r="BD35"/>
      <c r="BE35"/>
      <c r="BF35"/>
      <c r="BG35"/>
      <c r="BH35"/>
      <c r="BI35"/>
      <c r="BJ35"/>
      <c r="BK35"/>
      <c r="BL35"/>
    </row>
    <row r="36" spans="1:79" ht="60" customHeight="1">
      <c r="A36" s="51" t="s">
        <v>4</v>
      </c>
      <c r="B36" s="30" t="s">
        <v>3</v>
      </c>
      <c r="C36" s="31" t="s">
        <v>39</v>
      </c>
      <c r="D36" s="31" t="s">
        <v>98</v>
      </c>
      <c r="E36" s="31" t="s">
        <v>149</v>
      </c>
      <c r="F36" s="31" t="s">
        <v>94</v>
      </c>
      <c r="G36" s="31" t="s">
        <v>95</v>
      </c>
      <c r="H36" s="31" t="s">
        <v>42</v>
      </c>
      <c r="I36" s="31" t="s">
        <v>43</v>
      </c>
      <c r="J36" s="31" t="s">
        <v>44</v>
      </c>
      <c r="K36" s="31" t="s">
        <v>45</v>
      </c>
      <c r="L36" s="31" t="s">
        <v>46</v>
      </c>
      <c r="M36" s="31" t="s">
        <v>47</v>
      </c>
      <c r="N36" s="31" t="s">
        <v>48</v>
      </c>
      <c r="O36" s="31" t="s">
        <v>144</v>
      </c>
      <c r="P36" s="31" t="s">
        <v>145</v>
      </c>
      <c r="Q36" s="31" t="s">
        <v>129</v>
      </c>
      <c r="R36" s="31" t="s">
        <v>130</v>
      </c>
      <c r="S36" s="31" t="s">
        <v>146</v>
      </c>
      <c r="T36" s="31" t="s">
        <v>131</v>
      </c>
      <c r="U36" s="31" t="s">
        <v>132</v>
      </c>
      <c r="V36" s="31" t="s">
        <v>133</v>
      </c>
      <c r="W36" s="31" t="s">
        <v>134</v>
      </c>
      <c r="X36" s="31" t="s">
        <v>135</v>
      </c>
      <c r="Y36" s="31" t="s">
        <v>136</v>
      </c>
      <c r="Z36" s="31" t="s">
        <v>137</v>
      </c>
      <c r="AA36" s="31" t="s">
        <v>194</v>
      </c>
      <c r="AB36" s="31" t="s">
        <v>138</v>
      </c>
      <c r="AC36" s="31" t="s">
        <v>195</v>
      </c>
      <c r="AD36" s="31" t="s">
        <v>139</v>
      </c>
      <c r="AE36" s="31" t="s">
        <v>140</v>
      </c>
      <c r="AF36" s="31" t="s">
        <v>196</v>
      </c>
      <c r="AG36" s="31" t="s">
        <v>197</v>
      </c>
      <c r="AH36" s="31" t="s">
        <v>198</v>
      </c>
      <c r="AI36" s="31" t="s">
        <v>199</v>
      </c>
      <c r="AJ36" s="31" t="s">
        <v>200</v>
      </c>
      <c r="AK36" s="31" t="s">
        <v>201</v>
      </c>
      <c r="AL36" s="31" t="s">
        <v>202</v>
      </c>
      <c r="AM36" s="31" t="s">
        <v>203</v>
      </c>
      <c r="AN36" s="31" t="s">
        <v>204</v>
      </c>
      <c r="AO36" s="31" t="s">
        <v>205</v>
      </c>
      <c r="AP36" s="31" t="s">
        <v>206</v>
      </c>
      <c r="AQ36" s="31" t="s">
        <v>207</v>
      </c>
      <c r="AR36" s="31" t="s">
        <v>208</v>
      </c>
      <c r="AS36" s="31" t="s">
        <v>209</v>
      </c>
      <c r="AT36" s="31" t="s">
        <v>210</v>
      </c>
      <c r="AU36" s="31" t="s">
        <v>211</v>
      </c>
      <c r="AV36" s="31" t="s">
        <v>212</v>
      </c>
      <c r="AW36" s="31" t="s">
        <v>213</v>
      </c>
      <c r="AX36" s="31" t="s">
        <v>147</v>
      </c>
      <c r="AY36" s="31" t="s">
        <v>214</v>
      </c>
      <c r="AZ36" s="31" t="s">
        <v>215</v>
      </c>
      <c r="BA36" s="31" t="s">
        <v>216</v>
      </c>
      <c r="BB36" s="31" t="s">
        <v>217</v>
      </c>
      <c r="BC36" s="31" t="s">
        <v>141</v>
      </c>
      <c r="BD36" s="31" t="s">
        <v>218</v>
      </c>
      <c r="BE36" s="31" t="s">
        <v>219</v>
      </c>
      <c r="BF36" s="31" t="s">
        <v>220</v>
      </c>
      <c r="BG36" s="31" t="s">
        <v>221</v>
      </c>
      <c r="BH36" s="31" t="s">
        <v>222</v>
      </c>
      <c r="BI36" s="31" t="s">
        <v>223</v>
      </c>
      <c r="BJ36" s="31" t="s">
        <v>224</v>
      </c>
      <c r="BK36" s="31" t="s">
        <v>225</v>
      </c>
      <c r="BL36" s="31" t="s">
        <v>225</v>
      </c>
      <c r="BM36" s="31" t="s">
        <v>226</v>
      </c>
      <c r="BN36" s="31" t="s">
        <v>227</v>
      </c>
      <c r="BO36" s="31" t="s">
        <v>228</v>
      </c>
      <c r="BP36" s="31" t="s">
        <v>229</v>
      </c>
      <c r="BQ36" s="31" t="s">
        <v>230</v>
      </c>
      <c r="BR36" s="31" t="s">
        <v>230</v>
      </c>
      <c r="BS36" s="31" t="s">
        <v>231</v>
      </c>
      <c r="BT36" s="31" t="s">
        <v>232</v>
      </c>
      <c r="BU36" s="31" t="s">
        <v>50</v>
      </c>
      <c r="BV36" s="31" t="s">
        <v>51</v>
      </c>
      <c r="BW36" s="31" t="s">
        <v>52</v>
      </c>
      <c r="BX36" s="31" t="s">
        <v>53</v>
      </c>
      <c r="BY36" s="31" t="s">
        <v>123</v>
      </c>
      <c r="BZ36" s="31" t="s">
        <v>71</v>
      </c>
      <c r="CA36" s="31" t="s">
        <v>72</v>
      </c>
    </row>
    <row r="37" spans="1:79">
      <c r="A37" s="20" t="s">
        <v>192</v>
      </c>
      <c r="B37" s="22">
        <v>26001934</v>
      </c>
      <c r="C37" s="23">
        <v>90.43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6"/>
      <c r="R37" s="26"/>
      <c r="S37" s="26"/>
      <c r="T37" s="26"/>
      <c r="U37" s="21"/>
      <c r="V37" s="21"/>
      <c r="W37" s="21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101">
        <v>0.68959999999999999</v>
      </c>
      <c r="BV37" s="101">
        <v>8.3900000000000002E-2</v>
      </c>
      <c r="BW37" s="186">
        <v>2.8700000000000002E-3</v>
      </c>
      <c r="BX37" s="101">
        <v>0.11990000000000001</v>
      </c>
      <c r="BY37" s="40">
        <v>9.9280000000000008</v>
      </c>
      <c r="BZ37" s="26"/>
      <c r="CA37" s="26"/>
    </row>
    <row r="38" spans="1:79">
      <c r="A38" s="20" t="s">
        <v>192</v>
      </c>
      <c r="B38" s="22">
        <v>26001853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 t="s">
        <v>235</v>
      </c>
      <c r="P38" s="21" t="s">
        <v>235</v>
      </c>
      <c r="Q38" s="21" t="s">
        <v>236</v>
      </c>
      <c r="R38" s="21" t="s">
        <v>236</v>
      </c>
      <c r="S38" s="21" t="s">
        <v>236</v>
      </c>
      <c r="T38" s="21" t="s">
        <v>236</v>
      </c>
      <c r="U38" s="21" t="s">
        <v>236</v>
      </c>
      <c r="V38" s="21" t="s">
        <v>236</v>
      </c>
      <c r="W38" s="21" t="s">
        <v>235</v>
      </c>
      <c r="X38" s="21" t="s">
        <v>236</v>
      </c>
      <c r="Y38" s="21" t="s">
        <v>235</v>
      </c>
      <c r="Z38" s="21" t="s">
        <v>236</v>
      </c>
      <c r="AA38" s="21" t="s">
        <v>235</v>
      </c>
      <c r="AB38" s="21" t="s">
        <v>236</v>
      </c>
      <c r="AC38" s="21" t="s">
        <v>235</v>
      </c>
      <c r="AD38" s="21" t="s">
        <v>235</v>
      </c>
      <c r="AE38" s="21" t="s">
        <v>235</v>
      </c>
      <c r="AF38" s="21" t="s">
        <v>235</v>
      </c>
      <c r="AG38" s="21" t="s">
        <v>235</v>
      </c>
      <c r="AH38" s="21" t="s">
        <v>235</v>
      </c>
      <c r="AI38" s="21" t="s">
        <v>235</v>
      </c>
      <c r="AJ38" s="21" t="s">
        <v>235</v>
      </c>
      <c r="AK38" s="21" t="s">
        <v>235</v>
      </c>
      <c r="AL38" s="21" t="s">
        <v>235</v>
      </c>
      <c r="AM38" s="21" t="s">
        <v>235</v>
      </c>
      <c r="AN38" s="21" t="s">
        <v>235</v>
      </c>
      <c r="AO38" s="21" t="s">
        <v>235</v>
      </c>
      <c r="AP38" s="21" t="s">
        <v>235</v>
      </c>
      <c r="AQ38" s="21" t="s">
        <v>235</v>
      </c>
      <c r="AR38" s="21" t="s">
        <v>235</v>
      </c>
      <c r="AS38" s="21" t="s">
        <v>235</v>
      </c>
      <c r="AT38" s="21" t="s">
        <v>235</v>
      </c>
      <c r="AU38" s="21" t="s">
        <v>235</v>
      </c>
      <c r="AV38" s="21" t="s">
        <v>235</v>
      </c>
      <c r="AW38" s="21" t="s">
        <v>235</v>
      </c>
      <c r="AX38" s="21" t="s">
        <v>235</v>
      </c>
      <c r="AY38" s="21" t="s">
        <v>235</v>
      </c>
      <c r="AZ38" s="21" t="s">
        <v>235</v>
      </c>
      <c r="BA38" s="21" t="s">
        <v>235</v>
      </c>
      <c r="BB38" s="21" t="s">
        <v>236</v>
      </c>
      <c r="BC38" s="21" t="s">
        <v>235</v>
      </c>
      <c r="BD38" s="21" t="s">
        <v>235</v>
      </c>
      <c r="BE38" s="21" t="s">
        <v>235</v>
      </c>
      <c r="BF38" s="21" t="s">
        <v>236</v>
      </c>
      <c r="BG38" s="21" t="s">
        <v>235</v>
      </c>
      <c r="BH38" s="21" t="s">
        <v>235</v>
      </c>
      <c r="BI38" s="21" t="s">
        <v>235</v>
      </c>
      <c r="BJ38" s="21" t="s">
        <v>235</v>
      </c>
      <c r="BK38" s="21" t="s">
        <v>236</v>
      </c>
      <c r="BL38" s="21">
        <v>0.42299999999999999</v>
      </c>
      <c r="BM38" s="21" t="s">
        <v>235</v>
      </c>
      <c r="BN38" s="21" t="s">
        <v>236</v>
      </c>
      <c r="BO38" s="21" t="s">
        <v>236</v>
      </c>
      <c r="BP38" s="21" t="s">
        <v>235</v>
      </c>
      <c r="BQ38" s="21" t="s">
        <v>236</v>
      </c>
      <c r="BR38" s="21">
        <v>0.33100000000000002</v>
      </c>
      <c r="BS38" s="21" t="s">
        <v>235</v>
      </c>
      <c r="BT38" s="21" t="s">
        <v>235</v>
      </c>
      <c r="BU38" s="101"/>
      <c r="BV38" s="101"/>
      <c r="BW38" s="186"/>
      <c r="BX38" s="101"/>
      <c r="BY38" s="40"/>
      <c r="BZ38" s="26"/>
      <c r="CA38" s="26"/>
    </row>
    <row r="39" spans="1:79">
      <c r="A39" s="20" t="s">
        <v>193</v>
      </c>
      <c r="B39" s="22">
        <v>26002602</v>
      </c>
      <c r="C39" s="23">
        <v>88.56</v>
      </c>
      <c r="D39" s="21" t="s">
        <v>160</v>
      </c>
      <c r="E39" s="21" t="s">
        <v>161</v>
      </c>
      <c r="F39" s="21" t="s">
        <v>162</v>
      </c>
      <c r="G39" s="21" t="s">
        <v>163</v>
      </c>
      <c r="H39" s="21" t="s">
        <v>161</v>
      </c>
      <c r="I39" s="21" t="s">
        <v>161</v>
      </c>
      <c r="J39" s="21" t="s">
        <v>164</v>
      </c>
      <c r="K39" s="21" t="s">
        <v>161</v>
      </c>
      <c r="L39" s="21" t="s">
        <v>161</v>
      </c>
      <c r="M39" s="21" t="s">
        <v>164</v>
      </c>
      <c r="N39" s="21" t="s">
        <v>165</v>
      </c>
      <c r="O39" s="21"/>
      <c r="P39" s="21"/>
      <c r="Q39" s="26"/>
      <c r="R39" s="26"/>
      <c r="S39" s="26"/>
      <c r="T39" s="26"/>
      <c r="U39" s="21"/>
      <c r="V39" s="21"/>
      <c r="W39" s="21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101"/>
      <c r="BV39" s="101"/>
      <c r="BW39" s="186"/>
      <c r="BX39" s="101"/>
      <c r="BY39" s="40"/>
      <c r="BZ39" s="26"/>
      <c r="CA39" s="26"/>
    </row>
    <row r="40" spans="1:79">
      <c r="A40" s="20" t="s">
        <v>233</v>
      </c>
      <c r="B40" s="22">
        <v>26002929</v>
      </c>
      <c r="C40" s="27"/>
      <c r="D40" s="21"/>
      <c r="E40" s="21"/>
      <c r="F40" s="21"/>
      <c r="G40" s="21"/>
      <c r="H40" s="24"/>
      <c r="I40" s="21"/>
      <c r="J40" s="26"/>
      <c r="K40" s="26"/>
      <c r="L40" s="21"/>
      <c r="M40" s="21"/>
      <c r="N40" s="21"/>
      <c r="O40" s="21"/>
      <c r="P40" s="21"/>
      <c r="Q40" s="26"/>
      <c r="R40" s="26"/>
      <c r="S40" s="26"/>
      <c r="T40" s="26"/>
      <c r="U40" s="26"/>
      <c r="V40" s="26"/>
      <c r="W40" s="21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 t="s">
        <v>234</v>
      </c>
      <c r="CA40" s="21" t="s">
        <v>234</v>
      </c>
    </row>
    <row r="41" spans="1:79">
      <c r="A41" s="20" t="s">
        <v>190</v>
      </c>
      <c r="B41" s="22">
        <v>26002893</v>
      </c>
      <c r="C41" s="23">
        <v>97.98</v>
      </c>
      <c r="D41" s="21"/>
      <c r="E41" s="21"/>
      <c r="F41" s="21"/>
      <c r="G41" s="21"/>
      <c r="H41" s="21"/>
      <c r="I41" s="23"/>
      <c r="J41" s="26"/>
      <c r="K41" s="26"/>
      <c r="L41" s="21"/>
      <c r="M41" s="21"/>
      <c r="N41" s="21"/>
      <c r="O41" s="21"/>
      <c r="P41" s="21"/>
      <c r="Q41" s="21"/>
      <c r="R41" s="21"/>
      <c r="S41" s="26"/>
      <c r="T41" s="26"/>
      <c r="U41" s="21"/>
      <c r="V41" s="21"/>
      <c r="W41" s="21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101">
        <v>1.048</v>
      </c>
      <c r="BV41" s="101">
        <v>0.27539999999999998</v>
      </c>
      <c r="BW41" s="186">
        <v>2.532E-3</v>
      </c>
      <c r="BX41" s="101">
        <v>2.7549999999999999</v>
      </c>
      <c r="BY41" s="40">
        <v>10.91</v>
      </c>
      <c r="BZ41" s="26"/>
      <c r="CA41" s="26"/>
    </row>
    <row r="42" spans="1:79">
      <c r="A42" s="41" t="s">
        <v>0</v>
      </c>
      <c r="B42" s="56"/>
      <c r="C42" s="59">
        <f>MIN(C37:C41)</f>
        <v>88.56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8">
        <f>MIN(BU37:BU41)</f>
        <v>0.68959999999999999</v>
      </c>
      <c r="BV42" s="58">
        <f>MIN(BV37:BV41)</f>
        <v>8.3900000000000002E-2</v>
      </c>
      <c r="BW42" s="187">
        <f>MIN(BW37:BW41)</f>
        <v>2.532E-3</v>
      </c>
      <c r="BX42" s="58">
        <f>MIN(BX37:BX41)</f>
        <v>0.11990000000000001</v>
      </c>
      <c r="BY42" s="97">
        <f>MIN(BY37:BY41)</f>
        <v>9.9280000000000008</v>
      </c>
      <c r="BZ42" s="59"/>
      <c r="CA42" s="59"/>
    </row>
    <row r="43" spans="1:79">
      <c r="A43" s="43" t="s">
        <v>1</v>
      </c>
      <c r="B43" s="60"/>
      <c r="C43" s="64">
        <f>MAX(C37:C41)</f>
        <v>97.98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2">
        <f>MAX(BU37:BU41)</f>
        <v>1.048</v>
      </c>
      <c r="BV43" s="62">
        <f>MAX(BV37:BV41)</f>
        <v>0.27539999999999998</v>
      </c>
      <c r="BW43" s="188">
        <f>MAX(BW37:BW41)</f>
        <v>2.8700000000000002E-3</v>
      </c>
      <c r="BX43" s="62">
        <f>MAX(BX37:BX41)</f>
        <v>2.7549999999999999</v>
      </c>
      <c r="BY43" s="99">
        <f>MAX(BY37:BY41)</f>
        <v>10.91</v>
      </c>
      <c r="BZ43" s="65"/>
      <c r="CA43" s="65"/>
    </row>
    <row r="44" spans="1:79" ht="15.75" thickBot="1">
      <c r="A44" s="45" t="s">
        <v>2</v>
      </c>
      <c r="B44" s="54"/>
      <c r="C44" s="68">
        <f>MEDIAN(C37:C41)</f>
        <v>90.43</v>
      </c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2"/>
      <c r="BA44" s="102"/>
      <c r="BB44" s="102"/>
      <c r="BC44" s="102"/>
      <c r="BD44" s="102"/>
      <c r="BE44" s="102"/>
      <c r="BF44" s="102"/>
      <c r="BG44" s="102"/>
      <c r="BH44" s="102"/>
      <c r="BI44" s="102"/>
      <c r="BJ44" s="102"/>
      <c r="BK44" s="102"/>
      <c r="BL44" s="102"/>
      <c r="BM44" s="102"/>
      <c r="BN44" s="102"/>
      <c r="BO44" s="102"/>
      <c r="BP44" s="102"/>
      <c r="BQ44" s="102"/>
      <c r="BR44" s="102"/>
      <c r="BS44" s="102"/>
      <c r="BT44" s="102"/>
      <c r="BU44" s="66">
        <f>MEDIAN(BU37:BU41)</f>
        <v>0.86880000000000002</v>
      </c>
      <c r="BV44" s="66">
        <f>MEDIAN(BV37:BV41)</f>
        <v>0.17964999999999998</v>
      </c>
      <c r="BW44" s="189">
        <f>MEDIAN(BW37:BW41)</f>
        <v>2.7010000000000003E-3</v>
      </c>
      <c r="BX44" s="66">
        <f>MEDIAN(BX37:BX41)</f>
        <v>1.4374500000000001</v>
      </c>
      <c r="BY44" s="100">
        <f>MEDIAN(BY37:BY41)</f>
        <v>10.419</v>
      </c>
      <c r="BZ44" s="102"/>
      <c r="CA44" s="102"/>
    </row>
    <row r="45" spans="1:79">
      <c r="BC45"/>
      <c r="BD45"/>
      <c r="BE45"/>
      <c r="BF45"/>
      <c r="BG45"/>
      <c r="BH45"/>
      <c r="BI45"/>
      <c r="BJ45"/>
      <c r="BK45"/>
      <c r="BL45"/>
    </row>
    <row r="46" spans="1:79" ht="15.75" thickBot="1">
      <c r="BC46"/>
      <c r="BD46"/>
      <c r="BE46"/>
      <c r="BF46"/>
      <c r="BG46"/>
      <c r="BH46"/>
      <c r="BI46"/>
      <c r="BJ46"/>
      <c r="BK46"/>
      <c r="BL46"/>
    </row>
    <row r="47" spans="1:79" ht="60" customHeight="1">
      <c r="A47" s="51" t="s">
        <v>69</v>
      </c>
      <c r="B47" s="30" t="s">
        <v>3</v>
      </c>
      <c r="C47" s="31" t="s">
        <v>39</v>
      </c>
      <c r="D47" s="31" t="s">
        <v>98</v>
      </c>
      <c r="E47" s="31" t="s">
        <v>149</v>
      </c>
      <c r="F47" s="31" t="s">
        <v>94</v>
      </c>
      <c r="G47" s="31" t="s">
        <v>95</v>
      </c>
      <c r="H47" s="31" t="s">
        <v>42</v>
      </c>
      <c r="I47" s="31" t="s">
        <v>43</v>
      </c>
      <c r="J47" s="31" t="s">
        <v>44</v>
      </c>
      <c r="K47" s="31" t="s">
        <v>45</v>
      </c>
      <c r="L47" s="31" t="s">
        <v>46</v>
      </c>
      <c r="M47" s="31" t="s">
        <v>47</v>
      </c>
      <c r="N47" s="31" t="s">
        <v>48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79">
      <c r="A48" s="20" t="s">
        <v>238</v>
      </c>
      <c r="B48" s="22">
        <v>26002602</v>
      </c>
      <c r="C48" s="23">
        <v>89.86</v>
      </c>
      <c r="D48" s="21" t="s">
        <v>160</v>
      </c>
      <c r="E48" s="21" t="s">
        <v>161</v>
      </c>
      <c r="F48" s="28">
        <v>0.97160000000000002</v>
      </c>
      <c r="G48" s="21" t="s">
        <v>163</v>
      </c>
      <c r="H48" s="21" t="s">
        <v>161</v>
      </c>
      <c r="I48" s="21" t="s">
        <v>161</v>
      </c>
      <c r="J48" s="21" t="s">
        <v>164</v>
      </c>
      <c r="K48" s="21" t="s">
        <v>161</v>
      </c>
      <c r="L48" s="21" t="s">
        <v>161</v>
      </c>
      <c r="M48" s="21">
        <v>9.6699999999999994E-2</v>
      </c>
      <c r="N48" s="21" t="s">
        <v>165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ht="15.75" thickBot="1">
      <c r="BC50"/>
      <c r="BD50"/>
      <c r="BE50"/>
      <c r="BF50"/>
      <c r="BG50"/>
      <c r="BH50"/>
      <c r="BI50"/>
      <c r="BJ50"/>
      <c r="BK50"/>
      <c r="BL50"/>
    </row>
    <row r="51" spans="1:64" ht="60" customHeight="1">
      <c r="A51" s="51" t="s">
        <v>120</v>
      </c>
      <c r="B51" s="30" t="s">
        <v>3</v>
      </c>
      <c r="C51" s="31" t="s">
        <v>54</v>
      </c>
      <c r="D51" s="31" t="s">
        <v>144</v>
      </c>
      <c r="E51" s="31" t="s">
        <v>145</v>
      </c>
      <c r="F51" s="31" t="s">
        <v>129</v>
      </c>
      <c r="G51" s="31" t="s">
        <v>130</v>
      </c>
      <c r="H51" s="31" t="s">
        <v>146</v>
      </c>
      <c r="I51" s="31" t="s">
        <v>131</v>
      </c>
      <c r="J51" s="31" t="s">
        <v>132</v>
      </c>
      <c r="K51" s="31" t="s">
        <v>133</v>
      </c>
      <c r="L51" s="31" t="s">
        <v>134</v>
      </c>
      <c r="M51" s="31" t="s">
        <v>135</v>
      </c>
      <c r="N51" s="31" t="s">
        <v>136</v>
      </c>
      <c r="O51" s="31" t="s">
        <v>137</v>
      </c>
      <c r="P51" s="31" t="s">
        <v>194</v>
      </c>
      <c r="Q51" s="31" t="s">
        <v>138</v>
      </c>
      <c r="R51" s="31" t="s">
        <v>139</v>
      </c>
      <c r="S51" s="31" t="s">
        <v>140</v>
      </c>
      <c r="T51" s="31" t="s">
        <v>196</v>
      </c>
      <c r="U51" s="31" t="s">
        <v>198</v>
      </c>
      <c r="V51" s="31" t="s">
        <v>202</v>
      </c>
      <c r="W51" s="31" t="s">
        <v>212</v>
      </c>
      <c r="X51" s="31" t="s">
        <v>50</v>
      </c>
      <c r="Y51" s="31" t="s">
        <v>51</v>
      </c>
      <c r="Z51" s="31" t="s">
        <v>52</v>
      </c>
      <c r="AA51" s="31" t="s">
        <v>53</v>
      </c>
      <c r="AB51" s="31" t="s">
        <v>123</v>
      </c>
      <c r="AC51" s="31" t="s">
        <v>119</v>
      </c>
      <c r="BB51"/>
      <c r="BC51"/>
      <c r="BD51"/>
      <c r="BE51"/>
      <c r="BF51"/>
      <c r="BG51"/>
      <c r="BH51"/>
      <c r="BI51"/>
      <c r="BJ51"/>
      <c r="BK51"/>
      <c r="BL51"/>
    </row>
    <row r="52" spans="1:64">
      <c r="A52" s="20" t="s">
        <v>243</v>
      </c>
      <c r="B52" s="22">
        <v>26002011</v>
      </c>
      <c r="C52" s="21">
        <v>88.15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>
        <v>8.6289999999999996</v>
      </c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64">
      <c r="A53" s="20" t="s">
        <v>241</v>
      </c>
      <c r="B53" s="22">
        <v>26002354</v>
      </c>
      <c r="C53" s="21">
        <v>90.55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 t="s">
        <v>167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64">
      <c r="A54" s="20" t="s">
        <v>241</v>
      </c>
      <c r="B54" s="22">
        <v>26001877</v>
      </c>
      <c r="C54" s="21"/>
      <c r="D54" s="21" t="s">
        <v>235</v>
      </c>
      <c r="E54" s="21" t="s">
        <v>236</v>
      </c>
      <c r="F54" s="21" t="s">
        <v>236</v>
      </c>
      <c r="G54" s="21" t="s">
        <v>236</v>
      </c>
      <c r="H54" s="21" t="s">
        <v>235</v>
      </c>
      <c r="I54" s="21" t="s">
        <v>235</v>
      </c>
      <c r="J54" s="21" t="s">
        <v>236</v>
      </c>
      <c r="K54" s="21" t="s">
        <v>235</v>
      </c>
      <c r="L54" s="21" t="s">
        <v>235</v>
      </c>
      <c r="M54" s="21" t="s">
        <v>235</v>
      </c>
      <c r="N54" s="21" t="s">
        <v>235</v>
      </c>
      <c r="O54" s="21" t="s">
        <v>235</v>
      </c>
      <c r="P54" s="21" t="s">
        <v>235</v>
      </c>
      <c r="Q54" s="21" t="s">
        <v>235</v>
      </c>
      <c r="R54" s="21" t="s">
        <v>235</v>
      </c>
      <c r="S54" s="21" t="s">
        <v>235</v>
      </c>
      <c r="T54" s="21" t="s">
        <v>236</v>
      </c>
      <c r="U54" s="21" t="s">
        <v>235</v>
      </c>
      <c r="V54" s="21" t="s">
        <v>235</v>
      </c>
      <c r="W54" s="21" t="s">
        <v>235</v>
      </c>
      <c r="X54" s="21"/>
      <c r="Y54" s="21"/>
      <c r="Z54" s="21"/>
      <c r="AA54" s="21"/>
      <c r="AB54" s="21"/>
      <c r="AC54" s="21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>
      <c r="A55" s="20" t="s">
        <v>239</v>
      </c>
      <c r="B55" s="22">
        <v>26001949</v>
      </c>
      <c r="C55" s="21">
        <v>99.94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101">
        <v>0.42409999999999998</v>
      </c>
      <c r="Y55" s="101" t="s">
        <v>165</v>
      </c>
      <c r="Z55" s="101">
        <v>1.24E-3</v>
      </c>
      <c r="AA55" s="101">
        <v>0.2707</v>
      </c>
      <c r="AB55" s="101">
        <v>2.3610000000000002</v>
      </c>
      <c r="AC55" s="21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64">
      <c r="A56" s="41" t="s">
        <v>0</v>
      </c>
      <c r="B56" s="52"/>
      <c r="C56" s="116">
        <f>MIN(C52:C55)</f>
        <v>88.15</v>
      </c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64">
      <c r="A57" s="43" t="s">
        <v>1</v>
      </c>
      <c r="B57" s="53"/>
      <c r="C57" s="127">
        <f>MAX(C52:C55)</f>
        <v>99.94</v>
      </c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64" ht="15.75" thickBot="1">
      <c r="A58" s="45" t="s">
        <v>2</v>
      </c>
      <c r="B58" s="54"/>
      <c r="C58" s="117">
        <f>MEDIAN(C52:C55)</f>
        <v>90.55</v>
      </c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64">
      <c r="BC59"/>
      <c r="BD59"/>
      <c r="BE59"/>
      <c r="BF59"/>
      <c r="BG59"/>
      <c r="BH59"/>
      <c r="BI59"/>
      <c r="BJ59"/>
      <c r="BK59"/>
      <c r="BL59"/>
    </row>
    <row r="60" spans="1:64" ht="15.75" thickBot="1">
      <c r="A60" s="15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BI60"/>
      <c r="BJ60"/>
      <c r="BK60"/>
      <c r="BL60"/>
    </row>
    <row r="61" spans="1:64" s="2" customFormat="1" ht="60" customHeight="1">
      <c r="A61" s="29" t="s">
        <v>65</v>
      </c>
      <c r="B61" s="30" t="s">
        <v>3</v>
      </c>
      <c r="C61" s="31" t="s">
        <v>39</v>
      </c>
      <c r="D61" s="31" t="s">
        <v>249</v>
      </c>
      <c r="E61" s="31" t="s">
        <v>250</v>
      </c>
      <c r="F61" s="31" t="s">
        <v>251</v>
      </c>
      <c r="G61" s="31" t="s">
        <v>252</v>
      </c>
      <c r="H61" s="31" t="s">
        <v>126</v>
      </c>
      <c r="I61" s="31" t="s">
        <v>56</v>
      </c>
      <c r="J61" s="31" t="s">
        <v>127</v>
      </c>
      <c r="K61" s="31" t="s">
        <v>128</v>
      </c>
      <c r="L61" s="31" t="s">
        <v>142</v>
      </c>
    </row>
    <row r="62" spans="1:64" ht="15" customHeight="1">
      <c r="A62" s="20" t="s">
        <v>247</v>
      </c>
      <c r="B62" s="22">
        <v>26002123</v>
      </c>
      <c r="C62" s="25"/>
      <c r="D62" s="24"/>
      <c r="E62" s="28"/>
      <c r="F62" s="28"/>
      <c r="G62" s="24"/>
      <c r="H62" s="23">
        <v>13.56</v>
      </c>
      <c r="I62" s="24">
        <v>4.6749999999999998</v>
      </c>
      <c r="J62" s="23">
        <v>79.42</v>
      </c>
      <c r="K62" s="22">
        <v>2</v>
      </c>
      <c r="L62" s="28">
        <v>0.25259999999999999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  <row r="63" spans="1:64" ht="15" customHeight="1">
      <c r="A63" s="156" t="s">
        <v>247</v>
      </c>
      <c r="B63" s="22">
        <v>26001896</v>
      </c>
      <c r="C63" s="25"/>
      <c r="D63" s="24"/>
      <c r="E63" s="28"/>
      <c r="F63" s="28"/>
      <c r="G63" s="24"/>
      <c r="H63" s="23">
        <v>13.7</v>
      </c>
      <c r="I63" s="24">
        <v>3.6970000000000001</v>
      </c>
      <c r="J63" s="23">
        <v>77.95</v>
      </c>
      <c r="K63" s="151">
        <v>5</v>
      </c>
      <c r="L63" s="28">
        <v>5.8700000000000002E-2</v>
      </c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64" ht="15" customHeight="1">
      <c r="A64" s="20" t="s">
        <v>246</v>
      </c>
      <c r="B64" s="22">
        <v>26002217</v>
      </c>
      <c r="C64" s="25">
        <v>99.2</v>
      </c>
      <c r="D64" s="24">
        <v>1.17</v>
      </c>
      <c r="E64" s="28">
        <v>6.1400000000000003E-2</v>
      </c>
      <c r="F64" s="28">
        <v>3.9100000000000003E-2</v>
      </c>
      <c r="G64" s="24">
        <v>0.1</v>
      </c>
      <c r="H64" s="21"/>
      <c r="I64" s="21"/>
      <c r="J64" s="23"/>
      <c r="K64" s="22"/>
      <c r="L64" s="25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</row>
    <row r="65" spans="1:64" ht="15" customHeight="1">
      <c r="A65" s="20" t="s">
        <v>248</v>
      </c>
      <c r="B65" s="22">
        <v>26001989</v>
      </c>
      <c r="C65" s="25">
        <v>92.9</v>
      </c>
      <c r="D65" s="24">
        <v>0.112</v>
      </c>
      <c r="E65" s="28">
        <v>1.5599999999999999E-2</v>
      </c>
      <c r="F65" s="28">
        <v>1.5299999999999999E-2</v>
      </c>
      <c r="G65" s="24">
        <v>3.1E-2</v>
      </c>
      <c r="H65" s="23"/>
      <c r="I65" s="24"/>
      <c r="J65" s="23"/>
      <c r="K65" s="22"/>
      <c r="L65" s="28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</row>
    <row r="66" spans="1:64">
      <c r="A66" s="41" t="s">
        <v>0</v>
      </c>
      <c r="B66" s="56"/>
      <c r="C66" s="208">
        <f>MIN(C62:C65)</f>
        <v>92.9</v>
      </c>
      <c r="D66" s="205">
        <f>MIN(D62:D65)</f>
        <v>0.112</v>
      </c>
      <c r="E66" s="115">
        <f>MIN(E62:E65)</f>
        <v>1.5599999999999999E-2</v>
      </c>
      <c r="F66" s="115">
        <f>MIN(F62:F65)</f>
        <v>1.5299999999999999E-2</v>
      </c>
      <c r="G66" s="205">
        <f>MIN(G62:G65)</f>
        <v>3.1E-2</v>
      </c>
      <c r="H66" s="59">
        <f>MIN(H62:H65)</f>
        <v>13.56</v>
      </c>
      <c r="I66" s="205">
        <f>MIN(I62:I65)</f>
        <v>3.6970000000000001</v>
      </c>
      <c r="J66" s="59">
        <f>MIN(J62:J65)</f>
        <v>77.95</v>
      </c>
      <c r="K66" s="56">
        <f>MIN(K62:K65)</f>
        <v>2</v>
      </c>
      <c r="L66" s="115">
        <f>MIN(L62:L65)</f>
        <v>5.8700000000000002E-2</v>
      </c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</row>
    <row r="67" spans="1:64">
      <c r="A67" s="43" t="s">
        <v>1</v>
      </c>
      <c r="B67" s="60"/>
      <c r="C67" s="65">
        <f>MAX(C62:C65)</f>
        <v>99.2</v>
      </c>
      <c r="D67" s="206">
        <f>MAX(D62:D65)</f>
        <v>1.17</v>
      </c>
      <c r="E67" s="63">
        <f>MAX(E62:E65)</f>
        <v>6.1400000000000003E-2</v>
      </c>
      <c r="F67" s="63">
        <f>MAX(F62:F65)</f>
        <v>3.9100000000000003E-2</v>
      </c>
      <c r="G67" s="206">
        <f>MAX(G62:G65)</f>
        <v>0.1</v>
      </c>
      <c r="H67" s="64">
        <f>MAX(H62:H65)</f>
        <v>13.7</v>
      </c>
      <c r="I67" s="206">
        <f>MAX(I62:I65)</f>
        <v>4.6749999999999998</v>
      </c>
      <c r="J67" s="64">
        <f>MAX(J62:J65)</f>
        <v>79.42</v>
      </c>
      <c r="K67" s="60">
        <f>MAX(K62:K65)</f>
        <v>5</v>
      </c>
      <c r="L67" s="63">
        <f>MAX(L62:L65)</f>
        <v>0.25259999999999999</v>
      </c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</row>
    <row r="68" spans="1:64" ht="15.75" thickBot="1">
      <c r="A68" s="45" t="s">
        <v>2</v>
      </c>
      <c r="B68" s="54"/>
      <c r="C68" s="102">
        <f>MEDIAN(C62:C65)</f>
        <v>96.050000000000011</v>
      </c>
      <c r="D68" s="207">
        <f>MEDIAN(D62:D65)</f>
        <v>0.6409999999999999</v>
      </c>
      <c r="E68" s="67">
        <f>MEDIAN(E62:E65)</f>
        <v>3.8500000000000006E-2</v>
      </c>
      <c r="F68" s="67">
        <f>MEDIAN(F62:F65)</f>
        <v>2.7200000000000002E-2</v>
      </c>
      <c r="G68" s="207">
        <f>MEDIAN(G62:G65)</f>
        <v>6.5500000000000003E-2</v>
      </c>
      <c r="H68" s="68">
        <f>MEDIAN(H62:H65)</f>
        <v>13.629999999999999</v>
      </c>
      <c r="I68" s="207">
        <f>MEDIAN(I62:I65)</f>
        <v>4.1859999999999999</v>
      </c>
      <c r="J68" s="68">
        <f>MEDIAN(J62:J65)</f>
        <v>78.685000000000002</v>
      </c>
      <c r="K68" s="209">
        <f>MEDIAN(K62:K65)</f>
        <v>3.5</v>
      </c>
      <c r="L68" s="67">
        <f>MEDIAN(L62:L65)</f>
        <v>0.15565000000000001</v>
      </c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</row>
    <row r="69" spans="1:64">
      <c r="BA69"/>
      <c r="BB69"/>
      <c r="BC69"/>
      <c r="BD69"/>
      <c r="BE69"/>
      <c r="BF69"/>
      <c r="BG69"/>
      <c r="BH69"/>
      <c r="BI69"/>
      <c r="BJ69"/>
      <c r="BK69"/>
      <c r="BL69"/>
    </row>
    <row r="70" spans="1:64">
      <c r="A70" s="12" t="s">
        <v>33</v>
      </c>
    </row>
    <row r="71" spans="1:64">
      <c r="A71" t="s">
        <v>34</v>
      </c>
    </row>
    <row r="75" spans="1:64">
      <c r="A75" s="12"/>
    </row>
    <row r="83" spans="1:1">
      <c r="A83" s="12"/>
    </row>
  </sheetData>
  <sheetProtection algorithmName="SHA-512" hashValue="ZWiN2B/vuJGcukN2hkWZTfOyovzvLpOmHzeYiicFcCSbsnS7yV5rPl+R4B+s8pnl4vgnbW1bNRTOuFFJLcRfiA==" saltValue="gLvlFWoX8sxq0qnOzur2Lw==" spinCount="100000" sheet="1" objects="1" scenarios="1"/>
  <sortState xmlns:xlrd2="http://schemas.microsoft.com/office/spreadsheetml/2017/richdata2" ref="A62:CA65">
    <sortCondition ref="A62:A6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D12" sqref="D12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133" t="s">
        <v>181</v>
      </c>
    </row>
    <row r="2" spans="2:6">
      <c r="B2" s="8" t="s">
        <v>32</v>
      </c>
    </row>
    <row r="3" spans="2:6" ht="15.75" thickBot="1"/>
    <row r="4" spans="2:6" ht="45" customHeight="1" thickBot="1">
      <c r="B4" s="72"/>
      <c r="C4" s="73" t="s">
        <v>8</v>
      </c>
      <c r="D4" s="74" t="s">
        <v>9</v>
      </c>
      <c r="E4" s="74" t="s">
        <v>10</v>
      </c>
      <c r="F4" s="75" t="s">
        <v>11</v>
      </c>
    </row>
    <row r="5" spans="2:6" ht="24.95" customHeight="1" thickTop="1">
      <c r="B5" s="76"/>
      <c r="C5" s="77" t="s">
        <v>12</v>
      </c>
      <c r="D5" s="78">
        <v>1</v>
      </c>
      <c r="E5" s="78">
        <v>0</v>
      </c>
      <c r="F5" s="128"/>
    </row>
    <row r="6" spans="2:6" ht="24.95" customHeight="1">
      <c r="B6" s="79"/>
      <c r="C6" s="80" t="s">
        <v>13</v>
      </c>
      <c r="D6" s="81">
        <v>1</v>
      </c>
      <c r="E6" s="81">
        <v>0</v>
      </c>
      <c r="F6" s="85"/>
    </row>
    <row r="7" spans="2:6" ht="24.95" customHeight="1">
      <c r="B7" s="79"/>
      <c r="C7" s="80" t="s">
        <v>14</v>
      </c>
      <c r="D7" s="81">
        <v>0</v>
      </c>
      <c r="E7" s="81"/>
      <c r="F7" s="85"/>
    </row>
    <row r="8" spans="2:6" ht="24.95" customHeight="1">
      <c r="B8" s="79"/>
      <c r="C8" s="82" t="s">
        <v>15</v>
      </c>
      <c r="D8" s="83">
        <v>0</v>
      </c>
      <c r="E8" s="83"/>
      <c r="F8" s="129"/>
    </row>
    <row r="9" spans="2:6" ht="24.95" customHeight="1">
      <c r="B9" s="79"/>
      <c r="C9" s="80" t="s">
        <v>16</v>
      </c>
      <c r="D9" s="81">
        <v>0</v>
      </c>
      <c r="E9" s="81"/>
      <c r="F9" s="85"/>
    </row>
    <row r="10" spans="2:6" ht="24.95" customHeight="1">
      <c r="B10" s="79"/>
      <c r="C10" s="84" t="s">
        <v>17</v>
      </c>
      <c r="D10" s="70">
        <v>1</v>
      </c>
      <c r="E10" s="70">
        <v>0</v>
      </c>
      <c r="F10" s="130"/>
    </row>
    <row r="11" spans="2:6" ht="24.95" customHeight="1">
      <c r="B11" s="79"/>
      <c r="C11" s="80" t="s">
        <v>18</v>
      </c>
      <c r="D11" s="81">
        <v>0</v>
      </c>
      <c r="E11" s="81"/>
      <c r="F11" s="85"/>
    </row>
    <row r="12" spans="2:6" ht="24.95" customHeight="1">
      <c r="B12" s="79"/>
      <c r="C12" s="84" t="s">
        <v>19</v>
      </c>
      <c r="D12" s="70">
        <v>0</v>
      </c>
      <c r="E12" s="70"/>
      <c r="F12" s="130"/>
    </row>
    <row r="13" spans="2:6" ht="24.95" customHeight="1">
      <c r="B13" s="79"/>
      <c r="C13" s="80" t="s">
        <v>20</v>
      </c>
      <c r="D13" s="81">
        <v>0</v>
      </c>
      <c r="E13" s="81"/>
      <c r="F13" s="85"/>
    </row>
    <row r="14" spans="2:6" ht="24.95" customHeight="1">
      <c r="B14" s="79"/>
      <c r="C14" s="84" t="s">
        <v>21</v>
      </c>
      <c r="D14" s="70">
        <v>0</v>
      </c>
      <c r="E14" s="70"/>
      <c r="F14" s="130"/>
    </row>
    <row r="15" spans="2:6" ht="24.95" customHeight="1">
      <c r="B15" s="79"/>
      <c r="C15" s="80" t="s">
        <v>22</v>
      </c>
      <c r="D15" s="81">
        <v>0</v>
      </c>
      <c r="E15" s="81"/>
      <c r="F15" s="85"/>
    </row>
    <row r="16" spans="2:6" ht="24.95" customHeight="1">
      <c r="B16" s="79"/>
      <c r="C16" s="86" t="s">
        <v>23</v>
      </c>
      <c r="D16" s="87">
        <v>0</v>
      </c>
      <c r="E16" s="87"/>
      <c r="F16" s="131"/>
    </row>
    <row r="17" spans="2:6" ht="24.95" customHeight="1" thickBot="1">
      <c r="B17" s="88"/>
      <c r="C17" s="89" t="s">
        <v>24</v>
      </c>
      <c r="D17" s="90">
        <v>2</v>
      </c>
      <c r="E17" s="90">
        <v>1</v>
      </c>
      <c r="F17" s="132">
        <v>0.5</v>
      </c>
    </row>
  </sheetData>
  <sheetProtection algorithmName="SHA-512" hashValue="/dmVIGTk4IFGRAu+w6uZCPbsotQmy/DNj81cTewoRouu0IcPF5hCpF9gQakRpCmsIY13gcHl3u+iqjgRTLqwwg==" saltValue="tnEe9oyZrGWBIKlxkEiGcA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H18" sqref="H18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133" t="s">
        <v>181</v>
      </c>
    </row>
    <row r="2" spans="2:9">
      <c r="B2" s="203" t="s">
        <v>35</v>
      </c>
      <c r="C2" s="203"/>
      <c r="D2" s="203"/>
      <c r="E2" s="203"/>
      <c r="F2" s="203"/>
      <c r="G2" s="203"/>
      <c r="H2" s="203"/>
      <c r="I2" s="203"/>
    </row>
    <row r="3" spans="2:9" ht="15.75" thickBot="1">
      <c r="B3" s="5"/>
      <c r="C3" s="5"/>
      <c r="D3" s="6"/>
      <c r="E3" s="6"/>
      <c r="F3" s="6"/>
    </row>
    <row r="4" spans="2:9" ht="45" customHeight="1" thickBot="1">
      <c r="B4" s="93"/>
      <c r="C4" s="73" t="s">
        <v>25</v>
      </c>
      <c r="D4" s="194" t="s">
        <v>9</v>
      </c>
      <c r="E4" s="194"/>
      <c r="F4" s="194" t="s">
        <v>10</v>
      </c>
      <c r="G4" s="194"/>
      <c r="H4" s="194" t="s">
        <v>11</v>
      </c>
      <c r="I4" s="195"/>
    </row>
    <row r="5" spans="2:9" ht="24.95" customHeight="1" thickTop="1">
      <c r="B5" s="91"/>
      <c r="C5" s="84" t="s">
        <v>26</v>
      </c>
      <c r="D5" s="204">
        <v>0</v>
      </c>
      <c r="E5" s="204"/>
      <c r="F5" s="204"/>
      <c r="G5" s="204"/>
      <c r="H5" s="196"/>
      <c r="I5" s="197"/>
    </row>
    <row r="6" spans="2:9" ht="24.95" customHeight="1">
      <c r="B6" s="91"/>
      <c r="C6" s="84" t="s">
        <v>27</v>
      </c>
      <c r="D6" s="204">
        <v>0</v>
      </c>
      <c r="E6" s="204"/>
      <c r="F6" s="204"/>
      <c r="G6" s="204"/>
      <c r="H6" s="198"/>
      <c r="I6" s="199"/>
    </row>
    <row r="7" spans="2:9" ht="24.95" customHeight="1" thickBot="1">
      <c r="B7" s="92"/>
      <c r="C7" s="89" t="s">
        <v>28</v>
      </c>
      <c r="D7" s="202">
        <v>1</v>
      </c>
      <c r="E7" s="202"/>
      <c r="F7" s="202">
        <v>0</v>
      </c>
      <c r="G7" s="202"/>
      <c r="H7" s="200"/>
      <c r="I7" s="201"/>
    </row>
    <row r="10" spans="2:9">
      <c r="B10" s="203" t="s">
        <v>36</v>
      </c>
      <c r="C10" s="203"/>
      <c r="D10" s="203"/>
      <c r="E10" s="203"/>
      <c r="F10" s="203"/>
      <c r="G10" s="203"/>
      <c r="H10" s="203"/>
      <c r="I10" s="203"/>
    </row>
    <row r="11" spans="2:9" ht="15.75" thickBot="1">
      <c r="B11" s="5"/>
      <c r="C11" s="5"/>
      <c r="D11" s="6"/>
      <c r="E11" s="6"/>
      <c r="F11" s="6"/>
    </row>
    <row r="12" spans="2:9" ht="45" customHeight="1" thickBot="1">
      <c r="B12" s="94"/>
      <c r="C12" s="73" t="s">
        <v>25</v>
      </c>
      <c r="D12" s="194" t="s">
        <v>9</v>
      </c>
      <c r="E12" s="194"/>
      <c r="F12" s="194" t="s">
        <v>10</v>
      </c>
      <c r="G12" s="194"/>
      <c r="H12" s="194" t="s">
        <v>11</v>
      </c>
      <c r="I12" s="195"/>
    </row>
    <row r="13" spans="2:9" ht="24.95" customHeight="1" thickTop="1">
      <c r="B13" s="91"/>
      <c r="C13" s="84" t="s">
        <v>31</v>
      </c>
      <c r="D13" s="204">
        <v>0</v>
      </c>
      <c r="E13" s="204"/>
      <c r="F13" s="204"/>
      <c r="G13" s="204"/>
      <c r="H13" s="190"/>
      <c r="I13" s="191"/>
    </row>
    <row r="14" spans="2:9" ht="24.95" customHeight="1" thickBot="1">
      <c r="B14" s="92"/>
      <c r="C14" s="89" t="s">
        <v>28</v>
      </c>
      <c r="D14" s="202">
        <v>2</v>
      </c>
      <c r="E14" s="202"/>
      <c r="F14" s="202">
        <v>0</v>
      </c>
      <c r="G14" s="202"/>
      <c r="H14" s="192"/>
      <c r="I14" s="193"/>
    </row>
  </sheetData>
  <sheetProtection algorithmName="SHA-512" hashValue="BntZdhXE8HH/oHQ/bjSq9r9mBloxfVR+ImNXadPud1e+0MbRi9EmX6b8vTNDZQUND6Wr7MVG2d+wkvGQSJ6EUg==" saltValue="Xa2ELbcWRdPKH92yOjkc2Q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Z9"/>
  <sheetViews>
    <sheetView showGridLines="0" zoomScale="80" zoomScaleNormal="80" workbookViewId="0">
      <selection activeCell="D9" sqref="D9"/>
    </sheetView>
  </sheetViews>
  <sheetFormatPr defaultRowHeight="15"/>
  <cols>
    <col min="1" max="2" width="3" customWidth="1"/>
    <col min="3" max="3" width="26.85546875" customWidth="1"/>
    <col min="4" max="42" width="15.7109375" customWidth="1"/>
  </cols>
  <sheetData>
    <row r="1" spans="2:26" ht="120.75" customHeight="1">
      <c r="D1" s="2"/>
      <c r="E1" s="2"/>
      <c r="F1" s="133" t="s">
        <v>181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2:26" ht="15.75">
      <c r="B2" s="8" t="s">
        <v>62</v>
      </c>
      <c r="C2" s="5"/>
      <c r="D2" s="6"/>
      <c r="E2" s="6"/>
      <c r="F2" s="6"/>
      <c r="G2" s="18"/>
      <c r="H2" s="1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6" ht="15.75" thickBot="1">
      <c r="B3" s="5"/>
      <c r="C3" s="5"/>
      <c r="D3" s="6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6" ht="45" customHeight="1" thickBot="1">
      <c r="B4" s="93"/>
      <c r="C4" s="73" t="s">
        <v>25</v>
      </c>
      <c r="D4" s="194" t="s">
        <v>9</v>
      </c>
      <c r="E4" s="194"/>
      <c r="F4" s="194" t="s">
        <v>10</v>
      </c>
      <c r="G4" s="194"/>
      <c r="H4" s="194" t="s">
        <v>11</v>
      </c>
      <c r="I4" s="19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2:26" ht="24.95" customHeight="1" thickTop="1">
      <c r="B5" s="91"/>
      <c r="C5" s="84" t="s">
        <v>63</v>
      </c>
      <c r="D5" s="204">
        <v>0</v>
      </c>
      <c r="E5" s="204"/>
      <c r="F5" s="204"/>
      <c r="G5" s="204"/>
      <c r="H5" s="196"/>
      <c r="I5" s="19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26" ht="24.95" customHeight="1">
      <c r="B6" s="91"/>
      <c r="C6" s="84" t="s">
        <v>64</v>
      </c>
      <c r="D6" s="204">
        <v>0</v>
      </c>
      <c r="E6" s="204"/>
      <c r="F6" s="204"/>
      <c r="G6" s="204"/>
      <c r="H6" s="198"/>
      <c r="I6" s="19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6" ht="24.95" customHeight="1" thickBot="1">
      <c r="B7" s="92"/>
      <c r="C7" s="89" t="s">
        <v>28</v>
      </c>
      <c r="D7" s="202">
        <v>1</v>
      </c>
      <c r="E7" s="202"/>
      <c r="F7" s="202">
        <v>0</v>
      </c>
      <c r="G7" s="202"/>
      <c r="H7" s="200"/>
      <c r="I7" s="20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2:26">
      <c r="B8" s="5"/>
      <c r="C8" s="5"/>
      <c r="D8" s="6"/>
      <c r="E8" s="6"/>
      <c r="F8" s="6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2:26">
      <c r="B9" s="5"/>
      <c r="C9" s="5"/>
      <c r="D9" s="6"/>
      <c r="E9" s="6"/>
      <c r="F9" s="6"/>
      <c r="G9" s="6"/>
      <c r="H9" s="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</sheetData>
  <sheetProtection algorithmName="SHA-512" hashValue="m4qq84dQQmDX6j8DzdAO6qW2aSVMZ8dYEICYin+8J1KK5OgXfXqfBzxOMnv7KD42/YhMun1WbM27TY4HDR40dg==" saltValue="5PCbIMyf4ccbooRcu+54/w==" spinCount="100000" sheet="1" objects="1" scenarios="1"/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2026-08-13T11:41:11Z</dcterms:modified>
</cp:coreProperties>
</file>